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B 2016\3. MARKETING\5. Strona www\www 2016\do działu Do Pobrania\ok\"/>
    </mc:Choice>
  </mc:AlternateContent>
  <workbookProtection workbookAlgorithmName="SHA-512" workbookHashValue="JfjiGvsgD3SgXm0gUeQGdzCbGEKpGuXZxrR6rLS6Ghwa9dkBwSYz3bZ+4tEauEnM2x0wjPy2G6ba3Wxx5mdrxg==" workbookSaltValue="gFv0IuiAdvOHbq2Ql5qNGw==" workbookSpinCount="100000" lockStructure="1"/>
  <bookViews>
    <workbookView xWindow="0" yWindow="0" windowWidth="15360" windowHeight="6855" tabRatio="791" activeTab="2"/>
  </bookViews>
  <sheets>
    <sheet name="DANE WEJŚCIOWE" sheetId="2" r:id="rId1"/>
    <sheet name="WYNIK" sheetId="8" r:id="rId2"/>
    <sheet name="SZKOLENIE" sheetId="9" r:id="rId3"/>
  </sheets>
  <calcPr calcId="152511"/>
</workbook>
</file>

<file path=xl/calcChain.xml><?xml version="1.0" encoding="utf-8"?>
<calcChain xmlns="http://schemas.openxmlformats.org/spreadsheetml/2006/main">
  <c r="B9" i="8" l="1"/>
  <c r="B10" i="8" s="1"/>
  <c r="B102" i="2" l="1"/>
  <c r="C102" i="2"/>
  <c r="D102" i="2"/>
  <c r="D103" i="2" s="1"/>
  <c r="B103" i="2"/>
  <c r="C103" i="2"/>
  <c r="B104" i="2" l="1"/>
  <c r="B105" i="2" s="1"/>
  <c r="B106" i="2" s="1"/>
  <c r="B11" i="8" s="1"/>
  <c r="B13" i="8" l="1"/>
  <c r="B12" i="8"/>
</calcChain>
</file>

<file path=xl/sharedStrings.xml><?xml version="1.0" encoding="utf-8"?>
<sst xmlns="http://schemas.openxmlformats.org/spreadsheetml/2006/main" count="71" uniqueCount="69">
  <si>
    <t>J (ilość serii)</t>
  </si>
  <si>
    <t>Zalecana minimalna liczby stopni swobody</t>
  </si>
  <si>
    <t>v (obliczona liczba stopni swobody)</t>
  </si>
  <si>
    <t>Spełnione kryterium minimalnej liczby stopni swobody</t>
  </si>
  <si>
    <t>TAK</t>
  </si>
  <si>
    <t>NIE</t>
  </si>
  <si>
    <t>Powtórzenie k:</t>
  </si>
  <si>
    <t>PRECYZJA POŚREDNIA</t>
  </si>
  <si>
    <t xml:space="preserve">Odczytaj wynik w zakładce WYNIK. </t>
  </si>
  <si>
    <r>
      <t>s</t>
    </r>
    <r>
      <rPr>
        <vertAlign val="subscript"/>
        <sz val="9"/>
        <color theme="0"/>
        <rFont val="Arial"/>
        <family val="2"/>
        <charset val="238"/>
      </rPr>
      <t>Rk</t>
    </r>
  </si>
  <si>
    <r>
      <t>s</t>
    </r>
    <r>
      <rPr>
        <vertAlign val="subscript"/>
        <sz val="9"/>
        <color theme="0"/>
        <rFont val="Arial"/>
        <family val="2"/>
        <charset val="238"/>
      </rPr>
      <t>Rk</t>
    </r>
    <r>
      <rPr>
        <vertAlign val="superscript"/>
        <sz val="9"/>
        <color theme="0"/>
        <rFont val="Arial"/>
        <family val="2"/>
        <charset val="238"/>
      </rPr>
      <t>2</t>
    </r>
  </si>
  <si>
    <r>
      <t>S</t>
    </r>
    <r>
      <rPr>
        <sz val="9"/>
        <color theme="0"/>
        <rFont val="Arial"/>
        <family val="2"/>
        <charset val="238"/>
      </rPr>
      <t>s</t>
    </r>
    <r>
      <rPr>
        <vertAlign val="subscript"/>
        <sz val="9"/>
        <color theme="0"/>
        <rFont val="Arial"/>
        <family val="2"/>
        <charset val="238"/>
      </rPr>
      <t>Rk</t>
    </r>
    <r>
      <rPr>
        <vertAlign val="superscript"/>
        <sz val="9"/>
        <color theme="0"/>
        <rFont val="Arial"/>
        <family val="2"/>
        <charset val="238"/>
      </rPr>
      <t>2</t>
    </r>
  </si>
  <si>
    <r>
      <t>1/K*</t>
    </r>
    <r>
      <rPr>
        <sz val="9"/>
        <color theme="0"/>
        <rFont val="Symbol"/>
        <family val="1"/>
        <charset val="2"/>
      </rPr>
      <t>S</t>
    </r>
    <r>
      <rPr>
        <sz val="9"/>
        <color theme="0"/>
        <rFont val="Arial"/>
        <family val="2"/>
        <charset val="238"/>
      </rPr>
      <t>s</t>
    </r>
    <r>
      <rPr>
        <vertAlign val="subscript"/>
        <sz val="9"/>
        <color theme="0"/>
        <rFont val="Arial"/>
        <family val="2"/>
        <charset val="238"/>
      </rPr>
      <t>Rk</t>
    </r>
    <r>
      <rPr>
        <vertAlign val="superscript"/>
        <sz val="9"/>
        <color theme="0"/>
        <rFont val="Arial"/>
        <family val="2"/>
        <charset val="238"/>
      </rPr>
      <t>2</t>
    </r>
  </si>
  <si>
    <r>
      <t>Ö</t>
    </r>
    <r>
      <rPr>
        <sz val="9"/>
        <color theme="0"/>
        <rFont val="Arial"/>
        <family val="2"/>
        <charset val="238"/>
      </rPr>
      <t>(1/K*</t>
    </r>
    <r>
      <rPr>
        <sz val="9"/>
        <color theme="0"/>
        <rFont val="Symbol"/>
        <family val="1"/>
        <charset val="2"/>
      </rPr>
      <t>S</t>
    </r>
    <r>
      <rPr>
        <sz val="9"/>
        <color theme="0"/>
        <rFont val="Arial"/>
        <family val="2"/>
        <charset val="238"/>
      </rPr>
      <t>s</t>
    </r>
    <r>
      <rPr>
        <vertAlign val="subscript"/>
        <sz val="9"/>
        <color theme="0"/>
        <rFont val="Arial"/>
        <family val="2"/>
        <charset val="238"/>
      </rPr>
      <t>Rk</t>
    </r>
    <r>
      <rPr>
        <vertAlign val="superscript"/>
        <sz val="9"/>
        <color theme="0"/>
        <rFont val="Arial"/>
        <family val="2"/>
        <charset val="238"/>
      </rPr>
      <t>2</t>
    </r>
    <r>
      <rPr>
        <sz val="9"/>
        <color theme="0"/>
        <rFont val="Arial"/>
        <family val="2"/>
        <charset val="238"/>
      </rPr>
      <t>)</t>
    </r>
  </si>
  <si>
    <t>Uzupełnij pola o żółtym kolorze tła. Jeśli badasz mniej niż serii, usuń zbędne wersy (Serie J). 
Jeśli próbkę badasz w mniejszej liczbie powtórzeń, usuń zbędne kolumny powtórzeń (k).</t>
  </si>
  <si>
    <t>Poziom, dla któego badana jest precyzja pośrednia</t>
  </si>
  <si>
    <t>k (ilość powtórzeń badania)</t>
  </si>
  <si>
    <t>Granica precyzji pośredniej</t>
  </si>
  <si>
    <r>
      <t>Odchylenie standardowe precyzji pośredniej (s</t>
    </r>
    <r>
      <rPr>
        <b/>
        <i/>
        <vertAlign val="subscript"/>
        <sz val="9"/>
        <rFont val="Arial"/>
        <family val="2"/>
        <charset val="238"/>
      </rPr>
      <t>R</t>
    </r>
    <r>
      <rPr>
        <b/>
        <i/>
        <sz val="9"/>
        <rFont val="Arial"/>
        <family val="2"/>
        <charset val="238"/>
      </rPr>
      <t>)</t>
    </r>
  </si>
  <si>
    <r>
      <t>RSD</t>
    </r>
    <r>
      <rPr>
        <b/>
        <i/>
        <vertAlign val="subscript"/>
        <sz val="9"/>
        <rFont val="Arial"/>
        <family val="2"/>
        <charset val="238"/>
      </rPr>
      <t>R</t>
    </r>
    <r>
      <rPr>
        <b/>
        <i/>
        <sz val="9"/>
        <rFont val="Arial"/>
        <family val="2"/>
        <charset val="238"/>
      </rPr>
      <t xml:space="preserve"> [%]</t>
    </r>
  </si>
  <si>
    <r>
      <t xml:space="preserve">Dokument opracowano w:
</t>
    </r>
    <r>
      <rPr>
        <b/>
        <i/>
        <sz val="8"/>
        <rFont val="Arial CE"/>
        <charset val="238"/>
      </rPr>
      <t>Biuro Naukowo-Techniczne SIGMA</t>
    </r>
    <r>
      <rPr>
        <i/>
        <sz val="8"/>
        <rFont val="Arial CE"/>
        <charset val="238"/>
      </rPr>
      <t xml:space="preserve">
</t>
    </r>
    <r>
      <rPr>
        <b/>
        <i/>
        <sz val="8"/>
        <rFont val="Arial CE"/>
        <charset val="238"/>
      </rPr>
      <t>www.bnt-sigma.pl</t>
    </r>
  </si>
  <si>
    <t>Mamy nadzieję, że dokument ten będzie pomocy w Twojej pracy. 
Prosimy, uszanuj jednak naszą pracę - używaj pliku wyłącznie wewnątrz swojej organizacji i nie próbuj usuwać z niego hasła zabezpieczającego treści.</t>
  </si>
  <si>
    <t>Seria J (np.DZIEŃ):</t>
  </si>
  <si>
    <t>Oferta organizacji szkolenia zamkniętego</t>
  </si>
  <si>
    <t>Walidacja metod badawczych</t>
  </si>
  <si>
    <t>Uczestnicy szkolenia dowiedzą się:</t>
  </si>
  <si>
    <t>W jaki sposób ustalić zakres walidacji lub sprawdzenia metody badawczej  |  
Jakie zastosować kryteria akceptacji  |  W ilu powtórzeniach przeprowadzić testy walidacyjne  | 
W jaki sposób obliczyć parametry metody badawczej  |  Kiedy przeprowadzić rewalidację | 
Jak zbudować program sterowania jakością badań dla nowej metody badawczej  |</t>
  </si>
  <si>
    <t xml:space="preserve">  PROGRAM RAMOWY SZKOLENIA (1 dzień):</t>
  </si>
  <si>
    <t>1. Walidacja i sprawdzenie metody – wymagania ISO 17025, wytyczne PCA, dobre praktyki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</si>
  <si>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kiedy wymagana jest walidacja metody, a kiedy jej sprawdzenie,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</si>
  <si>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zasady ustalania kryteriów akceptacji,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</si>
  <si>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zakres walidacji metody, zakres testów sprawdzających metodę, etapy  walidacji;</t>
    </r>
  </si>
  <si>
    <t>2. Kryteria akceptacji, definicje, wzory stosowane do wyznaczania parametrów metody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</si>
  <si>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selektywność, specyficzność,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</si>
  <si>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granica wykrywalności i oznaczalności (wg IUPAC, stosunek sygnału do szumu, inne),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</si>
  <si>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powtarzalność, precyzja pośrednia, odtwarzalność, granica powtarzalności,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</si>
  <si>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poprawność,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</si>
  <si>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odzysk,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</si>
  <si>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liniowość, charakterystyka krzywej kalibracyjnej,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</si>
  <si>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zakres,</t>
    </r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</si>
  <si>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odporność / elastyczność;</t>
    </r>
  </si>
  <si>
    <t>3. Narzędzia statystyczne w pracach walidacyjnych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</si>
  <si>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test Dixona, test Grubbsa, test F-Snedecora, test t-Studenta;</t>
    </r>
  </si>
  <si>
    <t>4. Transfer walidowanej metody badawczej na docelowe stanowisko pracy</t>
  </si>
  <si>
    <t>5. Rewalidacja metody badawczej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</si>
  <si>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zakres testów, kryteria akceptacji;</t>
    </r>
  </si>
  <si>
    <t>6. Budowanie programu sterowania jakością badań dla nowo zwalidowanej metody analitycznej</t>
  </si>
  <si>
    <r>
      <t>·</t>
    </r>
    <r>
      <rPr>
        <sz val="7"/>
        <color theme="3"/>
        <rFont val="Times New Roman"/>
        <family val="1"/>
        <charset val="238"/>
      </rPr>
      <t xml:space="preserve">         </t>
    </r>
    <r>
      <rPr>
        <sz val="12"/>
        <color theme="3"/>
        <rFont val="Georgia"/>
        <family val="1"/>
        <charset val="238"/>
      </rPr>
      <t>sprawdzanie systemu analitycznego (testy SST) i wewnętrzne sterowanie jakością badań;</t>
    </r>
  </si>
  <si>
    <t xml:space="preserve">  PROPONOWANE TERMINY SZKOLENIA: </t>
  </si>
  <si>
    <t xml:space="preserve">  Do uzgodnienia.</t>
  </si>
  <si>
    <r>
      <t xml:space="preserve">  KOSZT ORGANIZACJI SZKOLENIA:</t>
    </r>
    <r>
      <rPr>
        <b/>
        <sz val="12"/>
        <color rgb="FF333333"/>
        <rFont val="Calibri"/>
        <family val="2"/>
        <charset val="238"/>
      </rPr>
      <t xml:space="preserve"> </t>
    </r>
  </si>
  <si>
    <t xml:space="preserve">  3.300 PLN netto (grupa 1-3 osoby)</t>
  </si>
  <si>
    <t xml:space="preserve">  3.600 PLN netto (grupa 4-15 osób)</t>
  </si>
  <si>
    <t xml:space="preserve">  </t>
  </si>
  <si>
    <t xml:space="preserve">  CENA SZKOLENIA OBEJMUJE:</t>
  </si>
  <si>
    <r>
      <t>1.</t>
    </r>
    <r>
      <rPr>
        <sz val="7"/>
        <color rgb="FF1F497D"/>
        <rFont val="Times New Roman"/>
        <family val="1"/>
        <charset val="238"/>
      </rPr>
      <t xml:space="preserve">       </t>
    </r>
    <r>
      <rPr>
        <sz val="12"/>
        <color rgb="FF1F497D"/>
        <rFont val="Georgia"/>
        <family val="1"/>
        <charset val="238"/>
      </rPr>
      <t>Uczestnictwo w szkoleniu dla grupy osób wskazanej powyżej.</t>
    </r>
  </si>
  <si>
    <r>
      <t>2.</t>
    </r>
    <r>
      <rPr>
        <sz val="7"/>
        <color rgb="FF1F497D"/>
        <rFont val="Times New Roman"/>
        <family val="1"/>
        <charset val="238"/>
      </rPr>
      <t xml:space="preserve">      </t>
    </r>
    <r>
      <rPr>
        <sz val="12"/>
        <color rgb="FF1F497D"/>
        <rFont val="Georgia"/>
        <family val="1"/>
        <charset val="238"/>
      </rPr>
      <t>Drukowane materiały szkoleniowe oraz zaświadczenia uczestnictwa w szkoleniu.</t>
    </r>
  </si>
  <si>
    <r>
      <t>3.</t>
    </r>
    <r>
      <rPr>
        <sz val="7"/>
        <color rgb="FF1F497D"/>
        <rFont val="Times New Roman"/>
        <family val="1"/>
        <charset val="238"/>
      </rPr>
      <t xml:space="preserve">      </t>
    </r>
    <r>
      <rPr>
        <sz val="12"/>
        <color rgb="FF1F497D"/>
        <rFont val="Georgia"/>
        <family val="1"/>
        <charset val="238"/>
      </rPr>
      <t>Nieodpłatny dostęp dla osób kontaktowych do usługi konsultingowej „Zadaj pytanie ekspertowi” w okresie 1 roku od terminu szkolenia</t>
    </r>
  </si>
  <si>
    <t xml:space="preserve">  (w ramach posiadanej wiedzy i możliwości,  odpowiadamy drogą mailową na zapytania dotyczące walidacji metod badawczych).</t>
  </si>
  <si>
    <t xml:space="preserve">  WARUNKI PŁATNOŚCI:</t>
  </si>
  <si>
    <r>
      <t xml:space="preserve">  Płatność  na podstawie faktury VAT (VAT 23%) w terminie 30 dni od zakończenia szkolenia</t>
    </r>
    <r>
      <rPr>
        <sz val="12"/>
        <color rgb="FF333333"/>
        <rFont val="Calibri"/>
        <family val="2"/>
        <charset val="238"/>
      </rPr>
      <t>.</t>
    </r>
  </si>
  <si>
    <t xml:space="preserve">  ZAMAWIAJĄCY SZKOLENIE ZOBOWIĄZANY JEST ZAPEWNIĆ:</t>
  </si>
  <si>
    <t xml:space="preserve">  Salę szkoleniową z rzutnikiem multimedialnym (w siedzibie swojej organizacji lub poza nią).</t>
  </si>
  <si>
    <t xml:space="preserve">  OFERTA WAŻNA DO:</t>
  </si>
  <si>
    <t xml:space="preserve">  30 grudnia 2019.</t>
  </si>
  <si>
    <t xml:space="preserve">  SZKOLIMY LABORATOIA BĘDĄCE LIDERAMI W SWOICH DZIEDZINACH:</t>
  </si>
  <si>
    <t xml:space="preserve">  PYTANIA / ZGŁOSZANIA PROPOZCJI TERMINÓW ORGANIZACJI SZKOLENIA:</t>
  </si>
  <si>
    <r>
      <t xml:space="preserve">  Zachęcamy do kontaktu poprzez e-mail:</t>
    </r>
    <r>
      <rPr>
        <b/>
        <sz val="12"/>
        <color rgb="FF1F497D"/>
        <rFont val="Georgia"/>
        <family val="1"/>
        <charset val="238"/>
      </rPr>
      <t xml:space="preserve"> info@bnt-sigma.pl</t>
    </r>
    <r>
      <rPr>
        <sz val="12"/>
        <color rgb="FF1F497D"/>
        <rFont val="Georgia"/>
        <family val="1"/>
        <charset val="238"/>
      </rPr>
      <t xml:space="preserve"> lub telefon: </t>
    </r>
    <r>
      <rPr>
        <b/>
        <sz val="12"/>
        <color rgb="FF1F497D"/>
        <rFont val="Georgia"/>
        <family val="1"/>
        <charset val="238"/>
      </rPr>
      <t>+48 61 624 27 22</t>
    </r>
    <r>
      <rPr>
        <sz val="12"/>
        <color rgb="FF1F497D"/>
        <rFont val="Georgia"/>
        <family val="1"/>
        <charset val="238"/>
      </rPr>
      <t>.</t>
    </r>
  </si>
  <si>
    <t>Serdecznie zachęcamy do skorzystania z naszej oferty szkoleniowej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</si>
</sst>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_-* #,##0.00\ _z_ł_-;\-* #,##0.00\ _z_ł_-;_-* \-??\ _z_ł_-;_-@_-"/>
    <numFmt numFmtId="166" formatCode="_-* #,##0\ _z_ł_-;\-* #,##0\ _z_ł_-;_-* \-??\ _z_ł_-;_-@_-"/>
    <numFmt numFmtId="167" formatCode="0.00000"/>
    <numFmt numFmtId="168" formatCode="0.0000"/>
    <numFmt numFmtId="169" formatCode="0.0"/>
  </numFmts>
  <fonts count="41" x14ac:knownFonts="1"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i/>
      <sz val="8"/>
      <name val="Arial CE"/>
      <charset val="238"/>
    </font>
    <font>
      <i/>
      <sz val="8"/>
      <color theme="0" tint="-0.499984740745262"/>
      <name val="Arial CE"/>
      <charset val="238"/>
    </font>
    <font>
      <b/>
      <i/>
      <sz val="16"/>
      <name val="Arial CE"/>
      <charset val="238"/>
    </font>
    <font>
      <sz val="9"/>
      <color theme="0"/>
      <name val="Arial"/>
      <family val="2"/>
      <charset val="238"/>
    </font>
    <font>
      <vertAlign val="subscript"/>
      <sz val="9"/>
      <color theme="0"/>
      <name val="Arial"/>
      <family val="2"/>
      <charset val="238"/>
    </font>
    <font>
      <sz val="9"/>
      <color theme="0"/>
      <name val="Arial CE"/>
      <family val="2"/>
      <charset val="238"/>
    </font>
    <font>
      <vertAlign val="superscript"/>
      <sz val="9"/>
      <color theme="0"/>
      <name val="Arial"/>
      <family val="2"/>
      <charset val="238"/>
    </font>
    <font>
      <sz val="9"/>
      <color theme="0"/>
      <name val="Symbol"/>
      <family val="1"/>
      <charset val="2"/>
    </font>
    <font>
      <b/>
      <i/>
      <sz val="10"/>
      <name val="Arial CE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vertAlign val="subscript"/>
      <sz val="9"/>
      <name val="Arial"/>
      <family val="2"/>
      <charset val="238"/>
    </font>
    <font>
      <i/>
      <sz val="9"/>
      <name val="Arial CE"/>
      <family val="2"/>
      <charset val="238"/>
    </font>
    <font>
      <b/>
      <i/>
      <sz val="8"/>
      <name val="Arial CE"/>
      <charset val="238"/>
    </font>
    <font>
      <i/>
      <sz val="8"/>
      <color rgb="FFFF0000"/>
      <name val="Arial CE"/>
      <charset val="238"/>
    </font>
    <font>
      <b/>
      <sz val="14"/>
      <color theme="4" tint="0.39997558519241921"/>
      <name val="Georgia"/>
      <family val="1"/>
      <charset val="238"/>
    </font>
    <font>
      <sz val="24"/>
      <color rgb="FF1F497D"/>
      <name val="Arial Black"/>
      <family val="2"/>
      <charset val="238"/>
    </font>
    <font>
      <sz val="22"/>
      <color rgb="FF1F497D"/>
      <name val="Arial Black"/>
      <family val="2"/>
      <charset val="238"/>
    </font>
    <font>
      <b/>
      <sz val="14"/>
      <color rgb="FF1F497D"/>
      <name val="Georgia"/>
      <family val="1"/>
      <charset val="238"/>
    </font>
    <font>
      <sz val="12"/>
      <color theme="4" tint="-0.499984740745262"/>
      <name val="Georgia"/>
      <family val="1"/>
      <charset val="238"/>
    </font>
    <font>
      <sz val="12"/>
      <color rgb="FF1F497D"/>
      <name val="Georgia"/>
      <family val="1"/>
      <charset val="238"/>
    </font>
    <font>
      <sz val="14"/>
      <color rgb="FFFFFFFF"/>
      <name val="Arial Black"/>
      <family val="2"/>
      <charset val="238"/>
    </font>
    <font>
      <b/>
      <sz val="12"/>
      <color rgb="FF4F81BD"/>
      <name val="Georgia"/>
      <family val="1"/>
      <charset val="238"/>
    </font>
    <font>
      <sz val="12"/>
      <color theme="3"/>
      <name val="Georgia"/>
      <family val="1"/>
      <charset val="238"/>
    </font>
    <font>
      <sz val="10"/>
      <color theme="3"/>
      <name val="Arial CE"/>
      <family val="2"/>
      <charset val="238"/>
    </font>
    <font>
      <sz val="12"/>
      <color theme="3"/>
      <name val="Symbol"/>
      <family val="1"/>
      <charset val="2"/>
    </font>
    <font>
      <sz val="7"/>
      <color theme="3"/>
      <name val="Times New Roman"/>
      <family val="1"/>
      <charset val="238"/>
    </font>
    <font>
      <b/>
      <sz val="12"/>
      <color rgb="FF333333"/>
      <name val="Calibri"/>
      <family val="2"/>
      <charset val="238"/>
    </font>
    <font>
      <sz val="12"/>
      <name val="Georgia"/>
      <family val="1"/>
      <charset val="238"/>
    </font>
    <font>
      <sz val="7"/>
      <color rgb="FF1F497D"/>
      <name val="Times New Roman"/>
      <family val="1"/>
      <charset val="238"/>
    </font>
    <font>
      <sz val="12"/>
      <color rgb="FF333333"/>
      <name val="Calibri"/>
      <family val="2"/>
      <charset val="238"/>
    </font>
    <font>
      <b/>
      <sz val="12"/>
      <color rgb="FF1F497D"/>
      <name val="Georgia"/>
      <family val="1"/>
      <charset val="238"/>
    </font>
    <font>
      <sz val="12"/>
      <color rgb="FF000000"/>
      <name val="Calibri"/>
      <family val="2"/>
      <charset val="238"/>
    </font>
    <font>
      <b/>
      <i/>
      <sz val="16"/>
      <color rgb="FF1F497D"/>
      <name val="Georg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theme="0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Fill="0" applyBorder="0" applyAlignment="0" applyProtection="0"/>
  </cellStyleXfs>
  <cellXfs count="79">
    <xf numFmtId="0" fontId="0" fillId="0" borderId="0" xfId="0"/>
    <xf numFmtId="164" fontId="1" fillId="0" borderId="0" xfId="0" applyNumberFormat="1" applyFont="1" applyBorder="1"/>
    <xf numFmtId="164" fontId="1" fillId="2" borderId="0" xfId="0" applyNumberFormat="1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1" fontId="2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6" fillId="3" borderId="0" xfId="0" applyFont="1" applyFill="1" applyBorder="1"/>
    <xf numFmtId="0" fontId="7" fillId="4" borderId="0" xfId="0" applyFont="1" applyFill="1" applyBorder="1" applyAlignment="1"/>
    <xf numFmtId="0" fontId="0" fillId="4" borderId="0" xfId="0" applyFill="1"/>
    <xf numFmtId="0" fontId="6" fillId="2" borderId="0" xfId="0" applyFont="1" applyFill="1" applyBorder="1"/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wrapText="1"/>
    </xf>
    <xf numFmtId="0" fontId="0" fillId="4" borderId="0" xfId="0" applyFill="1" applyBorder="1"/>
    <xf numFmtId="164" fontId="1" fillId="4" borderId="0" xfId="0" applyNumberFormat="1" applyFont="1" applyFill="1" applyBorder="1"/>
    <xf numFmtId="164" fontId="12" fillId="4" borderId="0" xfId="0" applyNumberFormat="1" applyFont="1" applyFill="1" applyBorder="1"/>
    <xf numFmtId="169" fontId="10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2" fillId="6" borderId="1" xfId="0" applyNumberFormat="1" applyFont="1" applyFill="1" applyBorder="1" applyAlignment="1">
      <alignment wrapText="1"/>
    </xf>
    <xf numFmtId="1" fontId="2" fillId="6" borderId="1" xfId="0" applyNumberFormat="1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left"/>
    </xf>
    <xf numFmtId="1" fontId="3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/>
    <xf numFmtId="168" fontId="0" fillId="7" borderId="1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0" fontId="0" fillId="4" borderId="0" xfId="0" applyFill="1" applyAlignment="1"/>
    <xf numFmtId="0" fontId="0" fillId="3" borderId="0" xfId="0" applyFill="1" applyAlignment="1">
      <alignment horizontal="left"/>
    </xf>
    <xf numFmtId="1" fontId="4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12" fillId="2" borderId="0" xfId="0" applyNumberFormat="1" applyFont="1" applyFill="1" applyBorder="1"/>
    <xf numFmtId="164" fontId="16" fillId="8" borderId="1" xfId="0" applyNumberFormat="1" applyFont="1" applyFill="1" applyBorder="1" applyAlignment="1">
      <alignment horizontal="left"/>
    </xf>
    <xf numFmtId="164" fontId="16" fillId="8" borderId="1" xfId="0" applyNumberFormat="1" applyFont="1" applyFill="1" applyBorder="1" applyAlignment="1">
      <alignment horizontal="left" wrapText="1"/>
    </xf>
    <xf numFmtId="166" fontId="17" fillId="8" borderId="2" xfId="1" applyNumberFormat="1" applyFont="1" applyFill="1" applyBorder="1" applyAlignment="1" applyProtection="1">
      <alignment horizontal="center"/>
    </xf>
    <xf numFmtId="164" fontId="16" fillId="8" borderId="2" xfId="0" applyNumberFormat="1" applyFont="1" applyFill="1" applyBorder="1" applyAlignment="1">
      <alignment horizontal="left" wrapText="1"/>
    </xf>
    <xf numFmtId="164" fontId="19" fillId="8" borderId="1" xfId="0" applyNumberFormat="1" applyFont="1" applyFill="1" applyBorder="1" applyAlignment="1">
      <alignment horizontal="center"/>
    </xf>
    <xf numFmtId="167" fontId="16" fillId="8" borderId="2" xfId="0" applyNumberFormat="1" applyFont="1" applyFill="1" applyBorder="1" applyAlignment="1">
      <alignment horizontal="left"/>
    </xf>
    <xf numFmtId="164" fontId="19" fillId="8" borderId="2" xfId="0" applyNumberFormat="1" applyFont="1" applyFill="1" applyBorder="1" applyAlignment="1">
      <alignment horizontal="center"/>
    </xf>
    <xf numFmtId="167" fontId="16" fillId="8" borderId="1" xfId="0" applyNumberFormat="1" applyFont="1" applyFill="1" applyBorder="1" applyAlignment="1">
      <alignment horizontal="left"/>
    </xf>
    <xf numFmtId="2" fontId="19" fillId="8" borderId="1" xfId="0" applyNumberFormat="1" applyFont="1" applyFill="1" applyBorder="1" applyAlignment="1">
      <alignment horizontal="center"/>
    </xf>
    <xf numFmtId="166" fontId="17" fillId="8" borderId="1" xfId="1" applyNumberFormat="1" applyFont="1" applyFill="1" applyBorder="1" applyAlignment="1" applyProtection="1">
      <alignment horizontal="left" vertical="center"/>
    </xf>
    <xf numFmtId="164" fontId="4" fillId="5" borderId="1" xfId="0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left" wrapText="1"/>
    </xf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vertical="center" wrapText="1"/>
    </xf>
    <xf numFmtId="0" fontId="28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wrapText="1"/>
    </xf>
    <xf numFmtId="0" fontId="27" fillId="3" borderId="0" xfId="0" applyFont="1" applyFill="1" applyAlignment="1">
      <alignment vertical="top" wrapText="1"/>
    </xf>
    <xf numFmtId="0" fontId="0" fillId="3" borderId="0" xfId="0" applyFill="1" applyAlignment="1">
      <alignment horizontal="left" vertical="center" wrapText="1" indent="1"/>
    </xf>
    <xf numFmtId="0" fontId="27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horizontal="left" vertical="center" indent="2"/>
    </xf>
    <xf numFmtId="0" fontId="31" fillId="3" borderId="0" xfId="0" applyFont="1" applyFill="1"/>
    <xf numFmtId="0" fontId="32" fillId="3" borderId="0" xfId="0" applyFont="1" applyFill="1" applyAlignment="1">
      <alignment horizontal="left" vertical="center" indent="6"/>
    </xf>
    <xf numFmtId="0" fontId="27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 indent="4"/>
    </xf>
    <xf numFmtId="0" fontId="0" fillId="3" borderId="0" xfId="0" applyFill="1" applyAlignment="1"/>
    <xf numFmtId="0" fontId="39" fillId="3" borderId="0" xfId="0" applyFont="1" applyFill="1" applyAlignment="1">
      <alignment horizontal="justify" vertical="center"/>
    </xf>
    <xf numFmtId="0" fontId="40" fillId="3" borderId="0" xfId="0" applyFont="1" applyFill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nt-sigma.p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www.bnt-sigma.pl/Walidacja-metod-badawczych?utm_source=plik-precyzja-posrednia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393751</xdr:colOff>
      <xdr:row>5</xdr:row>
      <xdr:rowOff>86845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3692" cy="896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19058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9975" cy="66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47625</xdr:rowOff>
    </xdr:from>
    <xdr:to>
      <xdr:col>11</xdr:col>
      <xdr:colOff>38101</xdr:colOff>
      <xdr:row>3</xdr:row>
      <xdr:rowOff>104774</xdr:rowOff>
    </xdr:to>
    <xdr:pic>
      <xdr:nvPicPr>
        <xdr:cNvPr id="2" name="Obraz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7625"/>
          <a:ext cx="1076326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9</xdr:row>
      <xdr:rowOff>66675</xdr:rowOff>
    </xdr:from>
    <xdr:to>
      <xdr:col>2</xdr:col>
      <xdr:colOff>438150</xdr:colOff>
      <xdr:row>15</xdr:row>
      <xdr:rowOff>47625</xdr:rowOff>
    </xdr:to>
    <xdr:pic>
      <xdr:nvPicPr>
        <xdr:cNvPr id="3" name="Obraz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3314700"/>
          <a:ext cx="1657349" cy="1314450"/>
        </a:xfrm>
        <a:prstGeom prst="rect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72</xdr:row>
      <xdr:rowOff>95250</xdr:rowOff>
    </xdr:from>
    <xdr:to>
      <xdr:col>11</xdr:col>
      <xdr:colOff>133350</xdr:colOff>
      <xdr:row>75</xdr:row>
      <xdr:rowOff>66675</xdr:rowOff>
    </xdr:to>
    <xdr:pic>
      <xdr:nvPicPr>
        <xdr:cNvPr id="4" name="Obraz 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25725"/>
          <a:ext cx="6838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148</xdr:row>
      <xdr:rowOff>142875</xdr:rowOff>
    </xdr:from>
    <xdr:to>
      <xdr:col>1</xdr:col>
      <xdr:colOff>323850</xdr:colOff>
      <xdr:row>151</xdr:row>
      <xdr:rowOff>114300</xdr:rowOff>
    </xdr:to>
    <xdr:pic>
      <xdr:nvPicPr>
        <xdr:cNvPr id="5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9725"/>
          <a:ext cx="9334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bnt-sigm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CF169"/>
  <sheetViews>
    <sheetView zoomScaleNormal="100" workbookViewId="0">
      <selection activeCell="D12" sqref="D12"/>
    </sheetView>
  </sheetViews>
  <sheetFormatPr defaultColWidth="9" defaultRowHeight="12" x14ac:dyDescent="0.2"/>
  <cols>
    <col min="1" max="1" width="42.85546875" style="1" customWidth="1"/>
    <col min="2" max="2" width="24.140625" style="1" customWidth="1"/>
    <col min="3" max="3" width="20.85546875" style="1" customWidth="1"/>
    <col min="4" max="4" width="18.5703125" style="1" customWidth="1"/>
    <col min="5" max="82" width="9" style="2"/>
    <col min="83" max="16384" width="9" style="1"/>
  </cols>
  <sheetData>
    <row r="1" spans="1:84" s="9" customFormat="1" ht="12.75" x14ac:dyDescent="0.2">
      <c r="Y1" s="10"/>
      <c r="Z1" s="10"/>
      <c r="AA1" s="10"/>
      <c r="AB1" s="10"/>
      <c r="AC1" s="10"/>
      <c r="AD1" s="10"/>
      <c r="AE1" s="10"/>
    </row>
    <row r="2" spans="1:84" s="9" customFormat="1" ht="12.75" x14ac:dyDescent="0.2">
      <c r="Y2" s="10"/>
      <c r="Z2" s="10"/>
      <c r="AA2" s="10"/>
      <c r="AB2" s="10"/>
      <c r="AC2" s="10"/>
      <c r="AD2" s="10"/>
      <c r="AE2" s="10"/>
    </row>
    <row r="3" spans="1:84" s="9" customFormat="1" ht="12.75" x14ac:dyDescent="0.2">
      <c r="Y3" s="10"/>
      <c r="Z3" s="10"/>
      <c r="AA3" s="10"/>
      <c r="AB3" s="10"/>
      <c r="AC3" s="10"/>
      <c r="AD3" s="10"/>
      <c r="AE3" s="10"/>
    </row>
    <row r="4" spans="1:84" s="9" customFormat="1" ht="12.75" x14ac:dyDescent="0.2">
      <c r="Y4" s="10"/>
      <c r="Z4" s="10"/>
      <c r="AA4" s="10"/>
      <c r="AB4" s="10"/>
      <c r="AC4" s="10"/>
      <c r="AD4" s="10"/>
      <c r="AE4" s="10"/>
    </row>
    <row r="5" spans="1:84" s="9" customFormat="1" ht="12.75" x14ac:dyDescent="0.2">
      <c r="Y5" s="10"/>
      <c r="Z5" s="10"/>
      <c r="AA5" s="10"/>
      <c r="AB5" s="10"/>
      <c r="AC5" s="10"/>
      <c r="AD5" s="10"/>
      <c r="AE5" s="10"/>
    </row>
    <row r="6" spans="1:84" s="9" customFormat="1" ht="12.75" x14ac:dyDescent="0.2">
      <c r="Y6" s="10"/>
      <c r="Z6" s="10"/>
      <c r="AA6" s="10"/>
      <c r="AB6" s="10"/>
      <c r="AC6" s="10"/>
      <c r="AD6" s="10"/>
      <c r="AE6" s="10"/>
    </row>
    <row r="7" spans="1:84" s="9" customFormat="1" ht="12.75" x14ac:dyDescent="0.2">
      <c r="E7" s="34"/>
      <c r="Y7" s="10"/>
      <c r="Z7" s="10"/>
      <c r="AA7" s="10"/>
      <c r="AB7" s="10"/>
      <c r="AC7" s="10"/>
      <c r="AD7" s="10"/>
      <c r="AE7" s="10"/>
    </row>
    <row r="8" spans="1:84" customFormat="1" ht="30" customHeight="1" x14ac:dyDescent="0.2">
      <c r="A8" s="51" t="s">
        <v>14</v>
      </c>
      <c r="B8" s="51"/>
      <c r="C8" s="11"/>
      <c r="D8" s="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  <c r="Z8" s="13"/>
      <c r="AA8" s="13"/>
      <c r="AB8" s="13"/>
      <c r="AC8" s="13"/>
      <c r="AD8" s="13"/>
      <c r="AE8" s="13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customFormat="1" ht="14.25" customHeight="1" x14ac:dyDescent="0.2">
      <c r="A9" s="11" t="s">
        <v>8</v>
      </c>
      <c r="B9" s="11"/>
      <c r="C9" s="11"/>
      <c r="D9" s="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3"/>
      <c r="AA9" s="13"/>
      <c r="AB9" s="13"/>
      <c r="AC9" s="13"/>
      <c r="AD9" s="13"/>
      <c r="AE9" s="13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customFormat="1" ht="10.5" customHeight="1" x14ac:dyDescent="0.2">
      <c r="A10" s="14"/>
      <c r="B10" s="15"/>
      <c r="C10" s="16"/>
      <c r="D10" s="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Z10" s="13"/>
      <c r="AA10" s="13"/>
      <c r="AB10" s="13"/>
      <c r="AC10" s="13"/>
      <c r="AD10" s="13"/>
      <c r="AE10" s="13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customFormat="1" ht="32.25" customHeight="1" x14ac:dyDescent="0.3">
      <c r="A11" s="49" t="s">
        <v>7</v>
      </c>
      <c r="B11" s="50"/>
      <c r="C11" s="17"/>
      <c r="D11" s="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3"/>
      <c r="Z11" s="13"/>
      <c r="AA11" s="13"/>
      <c r="AB11" s="13"/>
      <c r="AC11" s="13"/>
      <c r="AD11" s="13"/>
      <c r="AE11" s="1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12" customHeight="1" x14ac:dyDescent="0.2">
      <c r="A12" s="28" t="s">
        <v>0</v>
      </c>
      <c r="B12" s="29">
        <v>15</v>
      </c>
      <c r="C12" s="4"/>
      <c r="D12" s="3"/>
    </row>
    <row r="13" spans="1:84" ht="12" customHeight="1" x14ac:dyDescent="0.2">
      <c r="A13" s="28" t="s">
        <v>16</v>
      </c>
      <c r="B13" s="29">
        <v>3</v>
      </c>
      <c r="C13" s="4"/>
      <c r="D13" s="3"/>
    </row>
    <row r="14" spans="1:84" ht="12" customHeight="1" x14ac:dyDescent="0.2">
      <c r="A14" s="30" t="s">
        <v>15</v>
      </c>
      <c r="B14" s="29">
        <v>4</v>
      </c>
      <c r="C14" s="4"/>
      <c r="D14" s="3"/>
    </row>
    <row r="15" spans="1:84" ht="12.75" x14ac:dyDescent="0.2">
      <c r="A15" s="26" t="s">
        <v>1</v>
      </c>
      <c r="B15" s="27">
        <v>10</v>
      </c>
      <c r="C15" s="4"/>
      <c r="D15" s="3"/>
    </row>
    <row r="16" spans="1:84" s="25" customFormat="1" ht="12.75" customHeight="1" x14ac:dyDescent="0.2">
      <c r="C16" s="32"/>
      <c r="D16" s="3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</row>
    <row r="17" spans="1:82" s="25" customFormat="1" ht="7.5" customHeight="1" x14ac:dyDescent="0.2">
      <c r="C17" s="32"/>
      <c r="D17" s="3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</row>
    <row r="18" spans="1:82" s="25" customFormat="1" ht="6.75" customHeight="1" x14ac:dyDescent="0.2">
      <c r="C18" s="33"/>
      <c r="D18" s="3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</row>
    <row r="19" spans="1:82" ht="12.75" customHeight="1" x14ac:dyDescent="0.2">
      <c r="A19" s="52" t="s">
        <v>22</v>
      </c>
      <c r="B19" s="48" t="s">
        <v>6</v>
      </c>
      <c r="C19" s="48"/>
      <c r="D19" s="48"/>
    </row>
    <row r="20" spans="1:82" x14ac:dyDescent="0.2">
      <c r="A20" s="53"/>
      <c r="B20" s="35">
        <v>1</v>
      </c>
      <c r="C20" s="35">
        <v>2</v>
      </c>
      <c r="D20" s="35">
        <v>3</v>
      </c>
      <c r="K20" s="37" t="s">
        <v>4</v>
      </c>
      <c r="L20" s="37" t="s">
        <v>5</v>
      </c>
    </row>
    <row r="21" spans="1:82" ht="12.75" x14ac:dyDescent="0.2">
      <c r="A21" s="35">
        <v>1</v>
      </c>
      <c r="B21" s="31">
        <v>4.3840599999999998</v>
      </c>
      <c r="C21" s="31">
        <v>4.4280999999999997</v>
      </c>
      <c r="D21" s="31">
        <v>4.3840599999999998</v>
      </c>
    </row>
    <row r="22" spans="1:82" ht="12.75" x14ac:dyDescent="0.2">
      <c r="A22" s="35">
        <v>2</v>
      </c>
      <c r="B22" s="31">
        <v>4.4118300000000001</v>
      </c>
      <c r="C22" s="31">
        <v>4.4908299999999999</v>
      </c>
      <c r="D22" s="31">
        <v>4.4118300000000001</v>
      </c>
    </row>
    <row r="23" spans="1:82" ht="12.75" x14ac:dyDescent="0.2">
      <c r="A23" s="35">
        <v>3</v>
      </c>
      <c r="B23" s="31">
        <v>4.4668200000000002</v>
      </c>
      <c r="C23" s="31">
        <v>4.3840399999999997</v>
      </c>
      <c r="D23" s="31">
        <v>4.4668200000000002</v>
      </c>
    </row>
    <row r="24" spans="1:82" ht="13.5" customHeight="1" x14ac:dyDescent="0.2">
      <c r="A24" s="35">
        <v>4</v>
      </c>
      <c r="B24" s="31">
        <v>4.4526300000000001</v>
      </c>
      <c r="C24" s="31">
        <v>4.4201100000000002</v>
      </c>
      <c r="D24" s="31">
        <v>4.4526300000000001</v>
      </c>
    </row>
    <row r="25" spans="1:82" ht="12.75" x14ac:dyDescent="0.2">
      <c r="A25" s="35">
        <v>5</v>
      </c>
      <c r="B25" s="31">
        <v>4.3501099999999999</v>
      </c>
      <c r="C25" s="31">
        <v>4.5821800000000001</v>
      </c>
      <c r="D25" s="31">
        <v>4.3501099999999999</v>
      </c>
    </row>
    <row r="26" spans="1:82" ht="12.75" x14ac:dyDescent="0.2">
      <c r="A26" s="35">
        <v>6</v>
      </c>
      <c r="B26" s="31">
        <v>4.49918</v>
      </c>
      <c r="C26" s="31">
        <v>4.45357</v>
      </c>
      <c r="D26" s="31">
        <v>4.49918</v>
      </c>
    </row>
    <row r="27" spans="1:82" ht="12.75" x14ac:dyDescent="0.2">
      <c r="A27" s="35">
        <v>7</v>
      </c>
      <c r="B27" s="31">
        <v>4.6116200000000003</v>
      </c>
      <c r="C27" s="31">
        <v>4.3719700000000001</v>
      </c>
      <c r="D27" s="31">
        <v>4</v>
      </c>
    </row>
    <row r="28" spans="1:82" ht="12.75" x14ac:dyDescent="0.2">
      <c r="A28" s="35">
        <v>8</v>
      </c>
      <c r="B28" s="31">
        <v>4.4654699999999998</v>
      </c>
      <c r="C28" s="31">
        <v>4.46875</v>
      </c>
      <c r="D28" s="31">
        <v>4.4654699999999998</v>
      </c>
    </row>
    <row r="29" spans="1:82" ht="12.75" x14ac:dyDescent="0.2">
      <c r="A29" s="36">
        <v>9</v>
      </c>
      <c r="B29" s="31">
        <v>4.5017500000000004</v>
      </c>
      <c r="C29" s="31">
        <v>4.86686</v>
      </c>
      <c r="D29" s="31">
        <v>4.5017500000000004</v>
      </c>
    </row>
    <row r="30" spans="1:82" ht="12.75" x14ac:dyDescent="0.2">
      <c r="A30" s="36">
        <v>10</v>
      </c>
      <c r="B30" s="31">
        <v>4.4892300000000001</v>
      </c>
      <c r="C30" s="31">
        <v>4.4284100000000004</v>
      </c>
      <c r="D30" s="31">
        <v>4.4892300000000001</v>
      </c>
    </row>
    <row r="31" spans="1:82" ht="12.75" x14ac:dyDescent="0.2">
      <c r="A31" s="36">
        <v>11</v>
      </c>
      <c r="B31" s="31">
        <v>4.3840599999999998</v>
      </c>
      <c r="C31" s="31">
        <v>4.4280999999999997</v>
      </c>
      <c r="D31" s="31">
        <v>4.3840599999999998</v>
      </c>
    </row>
    <row r="32" spans="1:82" ht="12.75" x14ac:dyDescent="0.2">
      <c r="A32" s="36">
        <v>12</v>
      </c>
      <c r="B32" s="31">
        <v>4.5118299999999998</v>
      </c>
      <c r="C32" s="31">
        <v>4.4908299999999999</v>
      </c>
      <c r="D32" s="31">
        <v>4.5118299999999998</v>
      </c>
    </row>
    <row r="33" spans="1:82" ht="12.75" x14ac:dyDescent="0.2">
      <c r="A33" s="36">
        <v>13</v>
      </c>
      <c r="B33" s="31">
        <v>4.4668200000000002</v>
      </c>
      <c r="C33" s="31">
        <v>4.3840399999999997</v>
      </c>
      <c r="D33" s="31">
        <v>4.4668200000000002</v>
      </c>
    </row>
    <row r="34" spans="1:82" ht="12.75" x14ac:dyDescent="0.2">
      <c r="A34" s="36">
        <v>14</v>
      </c>
      <c r="B34" s="31">
        <v>4.4526300000000001</v>
      </c>
      <c r="C34" s="31">
        <v>4.4201100000000002</v>
      </c>
      <c r="D34" s="31">
        <v>4.4526300000000001</v>
      </c>
    </row>
    <row r="35" spans="1:82" ht="12.75" x14ac:dyDescent="0.2">
      <c r="A35" s="36">
        <v>15</v>
      </c>
      <c r="B35" s="31">
        <v>4.3501099999999999</v>
      </c>
      <c r="C35" s="31">
        <v>4.5821800000000001</v>
      </c>
      <c r="D35" s="31">
        <v>4.3501099999999999</v>
      </c>
    </row>
    <row r="36" spans="1:82" ht="12.75" x14ac:dyDescent="0.2">
      <c r="A36" s="5"/>
      <c r="B36" s="6"/>
      <c r="C36" s="6"/>
      <c r="D36" s="6"/>
    </row>
    <row r="37" spans="1:82" s="25" customFormat="1" x14ac:dyDescent="0.2"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s="25" customFormat="1" x14ac:dyDescent="0.2"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s="25" customFormat="1" x14ac:dyDescent="0.2"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s="25" customFormat="1" x14ac:dyDescent="0.2"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s="25" customFormat="1" x14ac:dyDescent="0.2"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s="25" customForma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s="25" customForma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25" customForma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x14ac:dyDescent="0.2">
      <c r="A45" s="2"/>
      <c r="B45" s="2"/>
      <c r="C45" s="2"/>
      <c r="D45" s="2"/>
    </row>
    <row r="46" spans="1:82" x14ac:dyDescent="0.2">
      <c r="A46" s="2"/>
      <c r="B46" s="2"/>
      <c r="C46" s="2"/>
      <c r="D46" s="2"/>
    </row>
    <row r="47" spans="1:82" x14ac:dyDescent="0.2">
      <c r="A47" s="2"/>
      <c r="B47" s="2"/>
      <c r="C47" s="2"/>
      <c r="D47" s="2"/>
    </row>
    <row r="48" spans="1:82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s="2" customFormat="1" x14ac:dyDescent="0.2"/>
    <row r="53" spans="1:4" s="2" customFormat="1" x14ac:dyDescent="0.2"/>
    <row r="54" spans="1:4" s="2" customFormat="1" x14ac:dyDescent="0.2"/>
    <row r="55" spans="1:4" s="2" customFormat="1" x14ac:dyDescent="0.2"/>
    <row r="56" spans="1:4" s="2" customFormat="1" x14ac:dyDescent="0.2"/>
    <row r="57" spans="1:4" s="2" customFormat="1" x14ac:dyDescent="0.2"/>
    <row r="58" spans="1:4" s="2" customFormat="1" x14ac:dyDescent="0.2"/>
    <row r="59" spans="1:4" s="2" customFormat="1" x14ac:dyDescent="0.2"/>
    <row r="60" spans="1:4" s="2" customFormat="1" x14ac:dyDescent="0.2"/>
    <row r="61" spans="1:4" s="2" customFormat="1" x14ac:dyDescent="0.2"/>
    <row r="62" spans="1:4" s="2" customFormat="1" x14ac:dyDescent="0.2"/>
    <row r="63" spans="1:4" s="2" customFormat="1" x14ac:dyDescent="0.2"/>
    <row r="64" spans="1: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pans="1:17" s="2" customFormat="1" x14ac:dyDescent="0.2"/>
    <row r="98" spans="1:17" s="2" customFormat="1" x14ac:dyDescent="0.2"/>
    <row r="99" spans="1:17" s="2" customFormat="1" x14ac:dyDescent="0.2"/>
    <row r="100" spans="1:17" s="2" customFormat="1" x14ac:dyDescent="0.2"/>
    <row r="101" spans="1:17" s="2" customFormat="1" x14ac:dyDescent="0.2"/>
    <row r="102" spans="1:17" s="2" customFormat="1" ht="13.5" x14ac:dyDescent="0.25">
      <c r="A102" s="21" t="s">
        <v>9</v>
      </c>
      <c r="B102" s="22">
        <f>STDEV(B21:B35)</f>
        <v>6.936099119822331E-2</v>
      </c>
      <c r="C102" s="22">
        <f>STDEV(C21:C35)</f>
        <v>0.12447356161431386</v>
      </c>
      <c r="D102" s="22">
        <f>STDEV(D21:D35)</f>
        <v>0.12612925166933589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s="2" customFormat="1" ht="14.25" x14ac:dyDescent="0.25">
      <c r="A103" s="21" t="s">
        <v>10</v>
      </c>
      <c r="B103" s="22">
        <f>POWER(B102,2)</f>
        <v>4.8109471000000112E-3</v>
      </c>
      <c r="C103" s="22">
        <f>POWER(C102,2)</f>
        <v>1.549366754095239E-2</v>
      </c>
      <c r="D103" s="22">
        <f>POWER(D102,2)</f>
        <v>1.5908588126666671E-2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s="2" customFormat="1" ht="14.25" x14ac:dyDescent="0.25">
      <c r="A104" s="23" t="s">
        <v>11</v>
      </c>
      <c r="B104" s="22">
        <f>SUM(B103:D103)</f>
        <v>3.6213202767619072E-2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s="2" customFormat="1" ht="14.25" x14ac:dyDescent="0.25">
      <c r="A105" s="24" t="s">
        <v>12</v>
      </c>
      <c r="B105" s="22">
        <f>B104/B13</f>
        <v>1.2071067589206357E-2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s="2" customFormat="1" ht="14.25" x14ac:dyDescent="0.25">
      <c r="A106" s="23" t="s">
        <v>13</v>
      </c>
      <c r="B106" s="22">
        <f>SQRT(B105)</f>
        <v>0.10986841033348192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s="2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s="2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s="2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s="2" customFormat="1" x14ac:dyDescent="0.2"/>
    <row r="111" spans="1:17" s="2" customFormat="1" x14ac:dyDescent="0.2"/>
    <row r="112" spans="1:17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</sheetData>
  <sheetProtection selectLockedCells="1" selectUnlockedCells="1"/>
  <mergeCells count="4">
    <mergeCell ref="B19:D19"/>
    <mergeCell ref="A11:B11"/>
    <mergeCell ref="A8:B8"/>
    <mergeCell ref="A19:A2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B102:D10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335"/>
  <sheetViews>
    <sheetView zoomScaleNormal="100" workbookViewId="0">
      <selection activeCell="F11" sqref="F11"/>
    </sheetView>
  </sheetViews>
  <sheetFormatPr defaultRowHeight="12.75" x14ac:dyDescent="0.2"/>
  <cols>
    <col min="1" max="1" width="45.5703125" customWidth="1"/>
    <col min="2" max="2" width="21.42578125" customWidth="1"/>
    <col min="3" max="31" width="9.140625" style="9"/>
  </cols>
  <sheetData>
    <row r="1" spans="1:8" s="9" customFormat="1" x14ac:dyDescent="0.2"/>
    <row r="2" spans="1:8" s="9" customFormat="1" x14ac:dyDescent="0.2"/>
    <row r="3" spans="1:8" s="9" customFormat="1" x14ac:dyDescent="0.2"/>
    <row r="4" spans="1:8" s="9" customFormat="1" x14ac:dyDescent="0.2"/>
    <row r="5" spans="1:8" s="9" customFormat="1" ht="12" customHeight="1" x14ac:dyDescent="0.2"/>
    <row r="6" spans="1:8" s="9" customFormat="1" x14ac:dyDescent="0.2"/>
    <row r="7" spans="1:8" s="9" customFormat="1" ht="3" customHeight="1" x14ac:dyDescent="0.2"/>
    <row r="8" spans="1:8" ht="25.5" customHeight="1" x14ac:dyDescent="0.2">
      <c r="A8" s="49" t="s">
        <v>7</v>
      </c>
      <c r="B8" s="50"/>
    </row>
    <row r="9" spans="1:8" x14ac:dyDescent="0.2">
      <c r="A9" s="38" t="s">
        <v>2</v>
      </c>
      <c r="B9" s="47">
        <f>'DANE WEJŚCIOWE'!B13*('DANE WEJŚCIOWE'!B12-1)</f>
        <v>42</v>
      </c>
    </row>
    <row r="10" spans="1:8" ht="24" x14ac:dyDescent="0.2">
      <c r="A10" s="39" t="s">
        <v>3</v>
      </c>
      <c r="B10" s="40" t="str">
        <f>IF(B9&lt;'DANE WEJŚCIOWE'!B15,'DANE WEJŚCIOWE'!L20,'DANE WEJŚCIOWE'!K20)</f>
        <v>TAK</v>
      </c>
    </row>
    <row r="11" spans="1:8" ht="13.5" x14ac:dyDescent="0.25">
      <c r="A11" s="41" t="s">
        <v>18</v>
      </c>
      <c r="B11" s="42">
        <f>'DANE WEJŚCIOWE'!B106</f>
        <v>0.10986841033348192</v>
      </c>
    </row>
    <row r="12" spans="1:8" x14ac:dyDescent="0.2">
      <c r="A12" s="43" t="s">
        <v>17</v>
      </c>
      <c r="B12" s="44">
        <f>B11*2.8</f>
        <v>0.30763154893374939</v>
      </c>
    </row>
    <row r="13" spans="1:8" ht="13.5" x14ac:dyDescent="0.25">
      <c r="A13" s="45" t="s">
        <v>19</v>
      </c>
      <c r="B13" s="46">
        <f>100*B11/'DANE WEJŚCIOWE'!B14</f>
        <v>2.746710258337048</v>
      </c>
    </row>
    <row r="14" spans="1:8" s="9" customFormat="1" x14ac:dyDescent="0.2"/>
    <row r="15" spans="1:8" s="9" customFormat="1" x14ac:dyDescent="0.2"/>
    <row r="16" spans="1:8" s="9" customFormat="1" ht="36.75" customHeight="1" x14ac:dyDescent="0.2">
      <c r="A16" s="54" t="s">
        <v>20</v>
      </c>
      <c r="B16" s="54"/>
      <c r="C16" s="54"/>
      <c r="D16" s="54"/>
      <c r="E16" s="54"/>
      <c r="F16" s="54"/>
      <c r="G16" s="54"/>
      <c r="H16" s="54"/>
    </row>
    <row r="17" spans="1:8" s="9" customFormat="1" ht="24" customHeight="1" x14ac:dyDescent="0.2">
      <c r="A17" s="55" t="s">
        <v>21</v>
      </c>
      <c r="B17" s="56"/>
      <c r="C17" s="56"/>
      <c r="D17" s="56"/>
      <c r="E17" s="56"/>
      <c r="F17" s="56"/>
      <c r="G17" s="56"/>
      <c r="H17" s="56"/>
    </row>
    <row r="18" spans="1:8" x14ac:dyDescent="0.2">
      <c r="A18" s="9"/>
      <c r="B18" s="9"/>
    </row>
    <row r="19" spans="1:8" s="9" customFormat="1" x14ac:dyDescent="0.2"/>
    <row r="20" spans="1:8" s="9" customFormat="1" x14ac:dyDescent="0.2"/>
    <row r="21" spans="1:8" s="9" customFormat="1" x14ac:dyDescent="0.2"/>
    <row r="22" spans="1:8" s="9" customFormat="1" x14ac:dyDescent="0.2"/>
    <row r="23" spans="1:8" s="9" customFormat="1" x14ac:dyDescent="0.2"/>
    <row r="24" spans="1:8" s="9" customFormat="1" x14ac:dyDescent="0.2"/>
    <row r="25" spans="1:8" s="9" customFormat="1" x14ac:dyDescent="0.2"/>
    <row r="26" spans="1:8" s="9" customFormat="1" x14ac:dyDescent="0.2"/>
    <row r="27" spans="1:8" s="9" customFormat="1" x14ac:dyDescent="0.2"/>
    <row r="28" spans="1:8" s="9" customFormat="1" x14ac:dyDescent="0.2"/>
    <row r="29" spans="1:8" s="9" customFormat="1" x14ac:dyDescent="0.2"/>
    <row r="30" spans="1:8" s="9" customFormat="1" x14ac:dyDescent="0.2"/>
    <row r="31" spans="1:8" s="9" customFormat="1" x14ac:dyDescent="0.2"/>
    <row r="32" spans="1:8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</sheetData>
  <sheetProtection algorithmName="SHA-512" hashValue="VDdqe9x9eK8QmTirsfiw3+iRY5IvQEANNrNWF4ZWzQ2w5AjFfyZjP97xdZXyrYmHeHftZSKuUbKESagpc2pvgg==" saltValue="FNbiDUgR6x2+P/1lI4DNEw==" spinCount="100000" sheet="1" objects="1" scenarios="1" selectLockedCells="1" selectUnlockedCells="1"/>
  <mergeCells count="3">
    <mergeCell ref="A8:B8"/>
    <mergeCell ref="A16:H16"/>
    <mergeCell ref="A17:H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M91"/>
  <sheetViews>
    <sheetView tabSelected="1" topLeftCell="A49" workbookViewId="0">
      <selection activeCell="M6" sqref="M6"/>
    </sheetView>
  </sheetViews>
  <sheetFormatPr defaultRowHeight="12.75" x14ac:dyDescent="0.2"/>
  <cols>
    <col min="1" max="16384" width="9.140625" style="9"/>
  </cols>
  <sheetData>
    <row r="5" spans="1:11" ht="18" x14ac:dyDescent="0.2">
      <c r="A5" s="57" t="s">
        <v>23</v>
      </c>
      <c r="B5" s="57"/>
      <c r="C5" s="57"/>
      <c r="D5" s="57"/>
      <c r="E5" s="57"/>
      <c r="F5" s="57"/>
      <c r="G5" s="57"/>
    </row>
    <row r="6" spans="1:11" ht="36.75" x14ac:dyDescent="0.2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33.7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8" x14ac:dyDescent="0.2">
      <c r="A8" s="60" t="s">
        <v>25</v>
      </c>
      <c r="B8" s="60"/>
      <c r="C8" s="60"/>
      <c r="D8" s="60"/>
      <c r="E8" s="60"/>
      <c r="F8" s="60"/>
      <c r="G8" s="60"/>
    </row>
    <row r="9" spans="1:11" ht="98.25" customHeight="1" x14ac:dyDescent="0.2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 x14ac:dyDescent="0.2">
      <c r="A10" s="62"/>
      <c r="B10" s="62"/>
    </row>
    <row r="11" spans="1:11" ht="15" x14ac:dyDescent="0.2">
      <c r="A11" s="62"/>
      <c r="B11" s="62"/>
    </row>
    <row r="12" spans="1:11" ht="22.5" x14ac:dyDescent="0.2">
      <c r="A12" s="62"/>
      <c r="B12" s="62"/>
      <c r="F12" s="63"/>
    </row>
    <row r="13" spans="1:11" ht="22.5" x14ac:dyDescent="0.2">
      <c r="A13" s="64"/>
      <c r="B13" s="62"/>
      <c r="C13" s="63"/>
    </row>
    <row r="14" spans="1:11" ht="15" x14ac:dyDescent="0.2">
      <c r="A14" s="65"/>
      <c r="B14" s="62"/>
      <c r="C14" s="66"/>
    </row>
    <row r="15" spans="1:11" ht="15" x14ac:dyDescent="0.2">
      <c r="A15" s="65"/>
      <c r="B15" s="62"/>
      <c r="C15" s="67"/>
    </row>
    <row r="17" spans="1:13" x14ac:dyDescent="0.2">
      <c r="A17" s="68"/>
    </row>
    <row r="18" spans="1:13" ht="15" x14ac:dyDescent="0.2">
      <c r="A18" s="69" t="s">
        <v>27</v>
      </c>
    </row>
    <row r="20" spans="1:13" ht="15" x14ac:dyDescent="0.2">
      <c r="A20" s="70" t="s">
        <v>28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15.75" x14ac:dyDescent="0.2">
      <c r="A21" s="72" t="s">
        <v>29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5.75" x14ac:dyDescent="0.2">
      <c r="A22" s="72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5.75" x14ac:dyDescent="0.2">
      <c r="A23" s="72" t="s">
        <v>31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5" x14ac:dyDescent="0.2">
      <c r="A24" s="70" t="s">
        <v>32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.75" x14ac:dyDescent="0.2">
      <c r="A25" s="72" t="s">
        <v>33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5.75" x14ac:dyDescent="0.2">
      <c r="A26" s="72" t="s">
        <v>34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.75" x14ac:dyDescent="0.2">
      <c r="A27" s="72" t="s">
        <v>35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5.75" x14ac:dyDescent="0.2">
      <c r="A28" s="72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15.75" x14ac:dyDescent="0.2">
      <c r="A29" s="72" t="s">
        <v>37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5.75" x14ac:dyDescent="0.2">
      <c r="A30" s="72" t="s">
        <v>38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5.75" x14ac:dyDescent="0.2">
      <c r="A31" s="72" t="s">
        <v>39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5.75" x14ac:dyDescent="0.2">
      <c r="A32" s="72" t="s">
        <v>40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5" x14ac:dyDescent="0.2">
      <c r="A33" s="70" t="s">
        <v>41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5.75" x14ac:dyDescent="0.2">
      <c r="A34" s="72" t="s">
        <v>42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5" x14ac:dyDescent="0.2">
      <c r="A35" s="70" t="s">
        <v>43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15" x14ac:dyDescent="0.2">
      <c r="A36" s="70" t="s">
        <v>44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5.75" x14ac:dyDescent="0.2">
      <c r="A37" s="72" t="s">
        <v>45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5" x14ac:dyDescent="0.2">
      <c r="A38" s="70" t="s">
        <v>46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5.75" x14ac:dyDescent="0.2">
      <c r="A39" s="72" t="s">
        <v>47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5.75" x14ac:dyDescent="0.2">
      <c r="A40" s="7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5" x14ac:dyDescent="0.2">
      <c r="A42" s="69" t="s">
        <v>48</v>
      </c>
    </row>
    <row r="43" spans="1:13" ht="15" x14ac:dyDescent="0.2">
      <c r="A43" s="73" t="s">
        <v>49</v>
      </c>
    </row>
    <row r="47" spans="1:13" ht="15.75" x14ac:dyDescent="0.2">
      <c r="A47" s="69" t="s">
        <v>50</v>
      </c>
    </row>
    <row r="48" spans="1:13" ht="15" x14ac:dyDescent="0.2">
      <c r="A48" s="73" t="s">
        <v>51</v>
      </c>
    </row>
    <row r="49" spans="1:5" ht="15" x14ac:dyDescent="0.2">
      <c r="A49" s="73" t="s">
        <v>52</v>
      </c>
    </row>
    <row r="50" spans="1:5" ht="15" x14ac:dyDescent="0.2">
      <c r="A50" s="74" t="s">
        <v>53</v>
      </c>
    </row>
    <row r="52" spans="1:5" ht="15" x14ac:dyDescent="0.2">
      <c r="A52" s="69" t="s">
        <v>54</v>
      </c>
    </row>
    <row r="53" spans="1:5" ht="15" x14ac:dyDescent="0.2">
      <c r="A53" s="75" t="s">
        <v>55</v>
      </c>
    </row>
    <row r="54" spans="1:5" ht="15" x14ac:dyDescent="0.2">
      <c r="A54" s="75" t="s">
        <v>56</v>
      </c>
    </row>
    <row r="55" spans="1:5" ht="15" x14ac:dyDescent="0.2">
      <c r="A55" s="75" t="s">
        <v>57</v>
      </c>
      <c r="B55" s="76"/>
      <c r="C55" s="76"/>
      <c r="D55" s="76"/>
      <c r="E55" s="76"/>
    </row>
    <row r="56" spans="1:5" ht="15" x14ac:dyDescent="0.2">
      <c r="A56" s="75"/>
      <c r="B56" s="73" t="s">
        <v>58</v>
      </c>
      <c r="C56" s="76"/>
      <c r="D56" s="76"/>
      <c r="E56" s="76"/>
    </row>
    <row r="57" spans="1:5" ht="15" x14ac:dyDescent="0.2">
      <c r="A57" s="75"/>
      <c r="B57" s="73"/>
      <c r="C57" s="76"/>
      <c r="D57" s="76"/>
      <c r="E57" s="76"/>
    </row>
    <row r="59" spans="1:5" ht="15" x14ac:dyDescent="0.2">
      <c r="A59" s="69" t="s">
        <v>59</v>
      </c>
    </row>
    <row r="60" spans="1:5" ht="15.75" x14ac:dyDescent="0.2">
      <c r="A60" s="73" t="s">
        <v>60</v>
      </c>
    </row>
    <row r="61" spans="1:5" ht="15" x14ac:dyDescent="0.2">
      <c r="A61" s="73"/>
    </row>
    <row r="63" spans="1:5" ht="15" x14ac:dyDescent="0.2">
      <c r="A63" s="69" t="s">
        <v>61</v>
      </c>
    </row>
    <row r="64" spans="1:5" ht="15" x14ac:dyDescent="0.2">
      <c r="A64" s="73" t="s">
        <v>62</v>
      </c>
    </row>
    <row r="65" spans="1:1" ht="15" x14ac:dyDescent="0.2">
      <c r="A65" s="73"/>
    </row>
    <row r="66" spans="1:1" ht="15" x14ac:dyDescent="0.2">
      <c r="A66" s="75"/>
    </row>
    <row r="67" spans="1:1" ht="15" x14ac:dyDescent="0.2">
      <c r="A67" s="69" t="s">
        <v>63</v>
      </c>
    </row>
    <row r="68" spans="1:1" ht="15" x14ac:dyDescent="0.2">
      <c r="A68" s="73" t="s">
        <v>64</v>
      </c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ht="15" x14ac:dyDescent="0.2">
      <c r="A72" s="69" t="s">
        <v>65</v>
      </c>
    </row>
    <row r="79" spans="1:1" ht="15" x14ac:dyDescent="0.2">
      <c r="A79" s="69" t="s">
        <v>66</v>
      </c>
    </row>
    <row r="80" spans="1:1" s="73" customFormat="1" ht="15" x14ac:dyDescent="0.2"/>
    <row r="81" spans="1:4" ht="15" x14ac:dyDescent="0.2">
      <c r="A81" s="73" t="s">
        <v>67</v>
      </c>
    </row>
    <row r="82" spans="1:4" ht="15" x14ac:dyDescent="0.2">
      <c r="A82" s="73"/>
    </row>
    <row r="83" spans="1:4" ht="15.75" x14ac:dyDescent="0.2">
      <c r="A83" s="77"/>
    </row>
    <row r="84" spans="1:4" ht="15.75" x14ac:dyDescent="0.2">
      <c r="A84" s="77"/>
    </row>
    <row r="85" spans="1:4" ht="15.75" x14ac:dyDescent="0.2">
      <c r="A85" s="77" t="s">
        <v>53</v>
      </c>
    </row>
    <row r="86" spans="1:4" ht="30.75" customHeight="1" x14ac:dyDescent="0.2">
      <c r="A86" s="78" t="s">
        <v>68</v>
      </c>
      <c r="B86" s="34"/>
      <c r="C86" s="34"/>
      <c r="D86" s="34"/>
    </row>
    <row r="87" spans="1:4" ht="15" x14ac:dyDescent="0.2">
      <c r="A87" s="73"/>
    </row>
    <row r="88" spans="1:4" ht="15" x14ac:dyDescent="0.2">
      <c r="A88" s="73"/>
    </row>
    <row r="89" spans="1:4" ht="15" x14ac:dyDescent="0.2">
      <c r="A89" s="73"/>
    </row>
    <row r="90" spans="1:4" ht="15" x14ac:dyDescent="0.2">
      <c r="A90" s="73"/>
    </row>
    <row r="91" spans="1:4" ht="15" x14ac:dyDescent="0.2">
      <c r="A91" s="73"/>
    </row>
  </sheetData>
  <sheetProtection algorithmName="SHA-512" hashValue="NeacsOQD2g6rh4W58L8S/sTH9htuc/Fk78m+mvmnbsgA8B7j2RlnMm3WK63ve2AS7OSeR9z+3D+3LTfY5ry9pw==" saltValue="03YH6uBVDTDSzbCPmhoxeg==" spinCount="100000" sheet="1" objects="1" scenarios="1" selectLockedCells="1" selectUnlockedCells="1"/>
  <mergeCells count="4">
    <mergeCell ref="A5:G5"/>
    <mergeCell ref="A6:K6"/>
    <mergeCell ref="A8:G8"/>
    <mergeCell ref="A9:K9"/>
  </mergeCells>
  <hyperlinks>
    <hyperlink ref="A81" r:id="rId1" display="mailto:info@bnt-sigma.pl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WEJŚCIOWE</vt:lpstr>
      <vt:lpstr>WYNIK</vt:lpstr>
      <vt:lpstr>SZKOLENIE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Żarczyńska</dc:creator>
  <cp:lastModifiedBy>Krzysztof</cp:lastModifiedBy>
  <dcterms:created xsi:type="dcterms:W3CDTF">2016-05-28T19:57:10Z</dcterms:created>
  <dcterms:modified xsi:type="dcterms:W3CDTF">2018-04-29T08:01:10Z</dcterms:modified>
</cp:coreProperties>
</file>