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B 2016\3. MARKETING\5. Strona www\www 2016\do działu Do Pobrania\ok\"/>
    </mc:Choice>
  </mc:AlternateContent>
  <workbookProtection workbookAlgorithmName="SHA-512" workbookHashValue="ccMoQSp/3bDzRLTaypxsm5x2VJhCjdt7/tglmvV7BPa0K39SmFVWHNa2kxcAeWekK20V45vQ42DbRMFvd7eodQ==" workbookSaltValue="OqFMC/JUU16ATioBTnf1Cw==" workbookSpinCount="100000" lockStructure="1"/>
  <bookViews>
    <workbookView xWindow="0" yWindow="0" windowWidth="16380" windowHeight="8190" tabRatio="819"/>
  </bookViews>
  <sheets>
    <sheet name="DANE WEJŚCIOWE (gdy k=2)" sheetId="3" r:id="rId1"/>
    <sheet name="WYNIK (gdy k=2)" sheetId="4" r:id="rId2"/>
    <sheet name="DANE WEJŚCIOWE (gdy k=3)" sheetId="1" r:id="rId3"/>
    <sheet name="WYNIK (gdy k=3)" sheetId="2" r:id="rId4"/>
    <sheet name="SZKOLENIE" sheetId="5" r:id="rId5"/>
  </sheets>
  <calcPr calcId="152511"/>
</workbook>
</file>

<file path=xl/calcChain.xml><?xml version="1.0" encoding="utf-8"?>
<calcChain xmlns="http://schemas.openxmlformats.org/spreadsheetml/2006/main">
  <c r="B7" i="4" l="1"/>
  <c r="B8" i="4" s="1"/>
  <c r="A92" i="3"/>
  <c r="V31" i="3"/>
  <c r="W31" i="3" s="1"/>
  <c r="V30" i="3"/>
  <c r="W30" i="3" s="1"/>
  <c r="V29" i="3"/>
  <c r="W29" i="3" s="1"/>
  <c r="V28" i="3"/>
  <c r="W28" i="3" s="1"/>
  <c r="V27" i="3"/>
  <c r="W27" i="3" s="1"/>
  <c r="W26" i="3"/>
  <c r="V26" i="3"/>
  <c r="V25" i="3"/>
  <c r="W25" i="3" s="1"/>
  <c r="V24" i="3"/>
  <c r="W24" i="3" s="1"/>
  <c r="V23" i="3"/>
  <c r="W23" i="3" s="1"/>
  <c r="V22" i="3"/>
  <c r="W22" i="3" s="1"/>
  <c r="B7" i="2"/>
  <c r="B8" i="2" s="1"/>
  <c r="A91" i="1"/>
  <c r="Z30" i="1"/>
  <c r="AA30" i="1" s="1"/>
  <c r="Z29" i="1"/>
  <c r="AA29" i="1" s="1"/>
  <c r="Z28" i="1"/>
  <c r="AA28" i="1" s="1"/>
  <c r="Z27" i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X22" i="3" l="1"/>
  <c r="Y22" i="3" s="1"/>
  <c r="Z22" i="3" s="1"/>
  <c r="B9" i="4" s="1"/>
  <c r="B11" i="4" s="1"/>
  <c r="AB21" i="1"/>
  <c r="AC21" i="1" s="1"/>
  <c r="AD21" i="1" s="1"/>
  <c r="B9" i="2" s="1"/>
  <c r="B11" i="2" s="1"/>
  <c r="B10" i="4" l="1"/>
  <c r="B10" i="2"/>
</calcChain>
</file>

<file path=xl/sharedStrings.xml><?xml version="1.0" encoding="utf-8"?>
<sst xmlns="http://schemas.openxmlformats.org/spreadsheetml/2006/main" count="135" uniqueCount="84">
  <si>
    <r>
      <t xml:space="preserve">Dokument opracowano w:
</t>
    </r>
    <r>
      <rPr>
        <b/>
        <i/>
        <sz val="8"/>
        <rFont val="Arial CE"/>
        <charset val="238"/>
      </rPr>
      <t>Biuro Naukowo-Techniczne SIGMA</t>
    </r>
    <r>
      <rPr>
        <i/>
        <sz val="8"/>
        <rFont val="Arial CE"/>
        <charset val="238"/>
      </rPr>
      <t xml:space="preserve">
</t>
    </r>
    <r>
      <rPr>
        <b/>
        <i/>
        <sz val="8"/>
        <rFont val="Arial CE"/>
        <charset val="238"/>
      </rPr>
      <t>www.bnt-sigma.pl</t>
    </r>
  </si>
  <si>
    <t>Mamy nadzieję, że dokument ten będzie pomocy w Twojej pracy. 
Prosimy, używaj go jednak wyłącznie wewnątrz swojej organizacji.</t>
  </si>
  <si>
    <t>J (ilość serii)</t>
  </si>
  <si>
    <t>k (ilość powtórzeń)</t>
  </si>
  <si>
    <t>Zalecana minimalna liczby stopni swobody</t>
  </si>
  <si>
    <t>v (obliczona liczba stopni swobody)</t>
  </si>
  <si>
    <t>Spełnione kryterium minimalnej liczby stopni swobody</t>
  </si>
  <si>
    <r>
      <t>Odchylenie standardowe powtarzalności (s</t>
    </r>
    <r>
      <rPr>
        <b/>
        <vertAlign val="subscript"/>
        <sz val="9"/>
        <rFont val="Arial"/>
        <family val="2"/>
        <charset val="238"/>
      </rPr>
      <t>r</t>
    </r>
    <r>
      <rPr>
        <b/>
        <sz val="9"/>
        <rFont val="Arial"/>
        <family val="2"/>
        <charset val="238"/>
      </rPr>
      <t>):</t>
    </r>
  </si>
  <si>
    <t>Granica powtarzalności:</t>
  </si>
  <si>
    <r>
      <t>RSD</t>
    </r>
    <r>
      <rPr>
        <b/>
        <vertAlign val="subscript"/>
        <sz val="9"/>
        <rFont val="Arial"/>
        <family val="2"/>
        <charset val="238"/>
      </rPr>
      <t>r</t>
    </r>
    <r>
      <rPr>
        <b/>
        <sz val="9"/>
        <rFont val="Arial"/>
        <family val="2"/>
        <charset val="238"/>
      </rPr>
      <t xml:space="preserve"> [%]</t>
    </r>
  </si>
  <si>
    <t>TAK</t>
  </si>
  <si>
    <t>NIE</t>
  </si>
  <si>
    <t>Powtórzenie k:</t>
  </si>
  <si>
    <t>Seria J:</t>
  </si>
  <si>
    <t>175.0</t>
  </si>
  <si>
    <t>170.0</t>
  </si>
  <si>
    <t>220.0</t>
  </si>
  <si>
    <t>205.0</t>
  </si>
  <si>
    <t>240.0</t>
  </si>
  <si>
    <t>210.0</t>
  </si>
  <si>
    <t>200.0</t>
  </si>
  <si>
    <t>185.0</t>
  </si>
  <si>
    <t>180.0</t>
  </si>
  <si>
    <t>190.0</t>
  </si>
  <si>
    <t>235.0</t>
  </si>
  <si>
    <t xml:space="preserve">POWTARZALNOŚĆ 
(gdy badanie jest wykonywane w 3 powtórzeniach) </t>
  </si>
  <si>
    <t>Poziom, na króym badana jest powtarzalność</t>
  </si>
  <si>
    <t xml:space="preserve">Uzupełnij pola o żółtym kolorze tła. Jeśli badasz mniej niż 10 serii, usuń zbędne wersy (Serie J). </t>
  </si>
  <si>
    <r>
      <t>s</t>
    </r>
    <r>
      <rPr>
        <i/>
        <vertAlign val="subscript"/>
        <sz val="12"/>
        <color theme="0"/>
        <rFont val="Arial"/>
        <family val="2"/>
        <charset val="238"/>
      </rPr>
      <t>rj</t>
    </r>
  </si>
  <si>
    <r>
      <t>s</t>
    </r>
    <r>
      <rPr>
        <i/>
        <vertAlign val="subscript"/>
        <sz val="12"/>
        <color theme="0"/>
        <rFont val="Arial"/>
        <family val="2"/>
        <charset val="238"/>
      </rPr>
      <t>rj</t>
    </r>
    <r>
      <rPr>
        <i/>
        <vertAlign val="superscript"/>
        <sz val="12"/>
        <color theme="0"/>
        <rFont val="Arial"/>
        <family val="2"/>
        <charset val="238"/>
      </rPr>
      <t>2</t>
    </r>
  </si>
  <si>
    <r>
      <t>S</t>
    </r>
    <r>
      <rPr>
        <i/>
        <sz val="12"/>
        <color theme="0"/>
        <rFont val="Arial"/>
        <family val="2"/>
        <charset val="238"/>
      </rPr>
      <t>s</t>
    </r>
    <r>
      <rPr>
        <i/>
        <vertAlign val="subscript"/>
        <sz val="12"/>
        <color theme="0"/>
        <rFont val="Arial"/>
        <family val="2"/>
        <charset val="238"/>
      </rPr>
      <t>rj</t>
    </r>
    <r>
      <rPr>
        <i/>
        <vertAlign val="superscript"/>
        <sz val="12"/>
        <color theme="0"/>
        <rFont val="Arial"/>
        <family val="2"/>
        <charset val="238"/>
      </rPr>
      <t>2</t>
    </r>
    <r>
      <rPr>
        <i/>
        <sz val="12"/>
        <color theme="0"/>
        <rFont val="Arial"/>
        <family val="2"/>
        <charset val="238"/>
      </rPr>
      <t xml:space="preserve"> </t>
    </r>
  </si>
  <si>
    <r>
      <t>1/J*</t>
    </r>
    <r>
      <rPr>
        <i/>
        <sz val="12"/>
        <color theme="0"/>
        <rFont val="Symbol"/>
        <family val="1"/>
        <charset val="2"/>
      </rPr>
      <t>S</t>
    </r>
    <r>
      <rPr>
        <i/>
        <sz val="12"/>
        <color theme="0"/>
        <rFont val="Arial"/>
        <family val="2"/>
        <charset val="238"/>
      </rPr>
      <t>s</t>
    </r>
    <r>
      <rPr>
        <i/>
        <vertAlign val="subscript"/>
        <sz val="12"/>
        <color theme="0"/>
        <rFont val="Arial"/>
        <family val="2"/>
        <charset val="238"/>
      </rPr>
      <t>rj</t>
    </r>
    <r>
      <rPr>
        <i/>
        <vertAlign val="superscript"/>
        <sz val="12"/>
        <color theme="0"/>
        <rFont val="Arial"/>
        <family val="2"/>
        <charset val="238"/>
      </rPr>
      <t>2</t>
    </r>
  </si>
  <si>
    <r>
      <t>Ö</t>
    </r>
    <r>
      <rPr>
        <sz val="12"/>
        <color theme="0"/>
        <rFont val="Arial"/>
        <family val="2"/>
        <charset val="238"/>
      </rPr>
      <t>(1/J*</t>
    </r>
    <r>
      <rPr>
        <i/>
        <sz val="12"/>
        <color theme="0"/>
        <rFont val="Symbol"/>
        <family val="1"/>
        <charset val="2"/>
      </rPr>
      <t>S</t>
    </r>
    <r>
      <rPr>
        <i/>
        <sz val="12"/>
        <color theme="0"/>
        <rFont val="Arial"/>
        <family val="2"/>
        <charset val="238"/>
      </rPr>
      <t>s</t>
    </r>
    <r>
      <rPr>
        <i/>
        <vertAlign val="subscript"/>
        <sz val="12"/>
        <color theme="0"/>
        <rFont val="Arial"/>
        <family val="2"/>
        <charset val="238"/>
      </rPr>
      <t>rj</t>
    </r>
    <r>
      <rPr>
        <i/>
        <vertAlign val="superscript"/>
        <sz val="12"/>
        <color theme="0"/>
        <rFont val="Arial"/>
        <family val="2"/>
        <charset val="238"/>
      </rPr>
      <t>2</t>
    </r>
    <r>
      <rPr>
        <sz val="12"/>
        <color theme="0"/>
        <rFont val="Arial"/>
        <family val="2"/>
        <charset val="238"/>
      </rPr>
      <t>)</t>
    </r>
  </si>
  <si>
    <r>
      <t>RSD</t>
    </r>
    <r>
      <rPr>
        <b/>
        <i/>
        <vertAlign val="subscript"/>
        <sz val="9"/>
        <rFont val="Arial"/>
        <family val="2"/>
        <charset val="238"/>
      </rPr>
      <t>r</t>
    </r>
    <r>
      <rPr>
        <b/>
        <i/>
        <sz val="9"/>
        <rFont val="Arial"/>
        <family val="2"/>
        <charset val="238"/>
      </rPr>
      <t xml:space="preserve"> [%]</t>
    </r>
  </si>
  <si>
    <t xml:space="preserve">Odczytaj wynik w zakładce WYNIK. </t>
  </si>
  <si>
    <r>
      <t>Odchylenie standardowe powtarzalności (s</t>
    </r>
    <r>
      <rPr>
        <b/>
        <i/>
        <vertAlign val="subscript"/>
        <sz val="9"/>
        <rFont val="Arial"/>
        <family val="2"/>
        <charset val="238"/>
      </rPr>
      <t>r</t>
    </r>
    <r>
      <rPr>
        <b/>
        <i/>
        <sz val="9"/>
        <rFont val="Arial"/>
        <family val="2"/>
        <charset val="238"/>
      </rPr>
      <t>)</t>
    </r>
  </si>
  <si>
    <t>Granica powtarzalności</t>
  </si>
  <si>
    <t xml:space="preserve">POWTARZALNOŚĆ 
(gdy badanie jest wykonywane w 2 powtórzeniach) </t>
  </si>
  <si>
    <t>Oferta organizacji szkolenia zamkniętego</t>
  </si>
  <si>
    <t>Walidacja metod badawczych</t>
  </si>
  <si>
    <t>Uczestnicy szkolenia dowiedzą się:</t>
  </si>
  <si>
    <t>W jaki sposób ustalić zakres walidacji lub sprawdzenia metody badawczej  |  
Jakie zastosować kryteria akceptacji  |  W ilu powtórzeniach przeprowadzić testy walidacyjne  | 
W jaki sposób obliczyć parametry metody badawczej  |  Kiedy przeprowadzić rewalidację | 
Jak zbudować program sterowania jakością badań dla nowej metody badawczej  |</t>
  </si>
  <si>
    <t xml:space="preserve">  PROGRAM RAMOWY SZKOLENIA (1 dzień):</t>
  </si>
  <si>
    <t>1. Walidacja i sprawdzenie metody – wymagania ISO 17025, wytyczne PCA, dobre praktyki</t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</si>
  <si>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kiedy wymagana jest walidacja metody, a kiedy jej sprawdzenie,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</si>
  <si>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zasady ustalania kryteriów akceptacji,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</si>
  <si>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zakres walidacji metody, zakres testów sprawdzających metodę, etapy  walidacji;</t>
    </r>
  </si>
  <si>
    <t>2. Kryteria akceptacji, definicje, wzory stosowane do wyznaczania parametrów metody</t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</si>
  <si>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selektywność, specyficzność,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</si>
  <si>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granica wykrywalności i oznaczalności (wg IUPAC, stosunek sygnału do szumu, inne),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</si>
  <si>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powtarzalność, precyzja pośrednia, odtwarzalność, granica powtarzalności,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</si>
  <si>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poprawność,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</si>
  <si>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odzysk,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</si>
  <si>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liniowość, charakterystyka krzywej kalibracyjnej,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</si>
  <si>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zakres,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</si>
  <si>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odporność / elastyczność;</t>
    </r>
  </si>
  <si>
    <t>3. Narzędzia statystyczne w pracach walidacyjnych</t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</si>
  <si>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test Dixona, test Grubbsa, test F-Snedecora, test t-Studenta;</t>
    </r>
  </si>
  <si>
    <t>4. Transfer walidowanej metody badawczej na docelowe stanowisko pracy</t>
  </si>
  <si>
    <t>5. Rewalidacja metody badawczej</t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</si>
  <si>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zakres testów, kryteria akceptacji;</t>
    </r>
  </si>
  <si>
    <t>6. Budowanie programu sterowania jakością badań dla nowo zwalidowanej metody analitycznej</t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</si>
  <si>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sprawdzanie systemu analitycznego (testy SST) i wewnętrzne sterowanie jakością badań;</t>
    </r>
  </si>
  <si>
    <t xml:space="preserve">  PROPONOWANE TERMINY SZKOLENIA: </t>
  </si>
  <si>
    <t xml:space="preserve">  Do uzgodnienia.</t>
  </si>
  <si>
    <r>
      <t xml:space="preserve">  KOSZT ORGANIZACJI SZKOLENIA:</t>
    </r>
    <r>
      <rPr>
        <b/>
        <sz val="12"/>
        <color rgb="FF333333"/>
        <rFont val="Calibri"/>
        <family val="2"/>
        <charset val="238"/>
      </rPr>
      <t xml:space="preserve"> </t>
    </r>
  </si>
  <si>
    <t xml:space="preserve">  3.300 PLN netto (grupa 1-3 osoby)</t>
  </si>
  <si>
    <t xml:space="preserve">  3.600 PLN netto (grupa 4-15 osób)</t>
  </si>
  <si>
    <t xml:space="preserve">  </t>
  </si>
  <si>
    <t xml:space="preserve">  CENA SZKOLENIA OBEJMUJE:</t>
  </si>
  <si>
    <r>
      <t>1.</t>
    </r>
    <r>
      <rPr>
        <sz val="7"/>
        <color rgb="FF1F497D"/>
        <rFont val="Times New Roman"/>
        <family val="1"/>
        <charset val="238"/>
      </rPr>
      <t xml:space="preserve">       </t>
    </r>
    <r>
      <rPr>
        <sz val="12"/>
        <color rgb="FF1F497D"/>
        <rFont val="Georgia"/>
        <family val="1"/>
        <charset val="238"/>
      </rPr>
      <t>Uczestnictwo w szkoleniu dla grupy osób wskazanej powyżej.</t>
    </r>
  </si>
  <si>
    <r>
      <t>2.</t>
    </r>
    <r>
      <rPr>
        <sz val="7"/>
        <color rgb="FF1F497D"/>
        <rFont val="Times New Roman"/>
        <family val="1"/>
        <charset val="238"/>
      </rPr>
      <t xml:space="preserve">      </t>
    </r>
    <r>
      <rPr>
        <sz val="12"/>
        <color rgb="FF1F497D"/>
        <rFont val="Georgia"/>
        <family val="1"/>
        <charset val="238"/>
      </rPr>
      <t>Drukowane materiały szkoleniowe oraz zaświadczenia uczestnictwa w szkoleniu.</t>
    </r>
  </si>
  <si>
    <r>
      <t>3.</t>
    </r>
    <r>
      <rPr>
        <sz val="7"/>
        <color rgb="FF1F497D"/>
        <rFont val="Times New Roman"/>
        <family val="1"/>
        <charset val="238"/>
      </rPr>
      <t xml:space="preserve">      </t>
    </r>
    <r>
      <rPr>
        <sz val="12"/>
        <color rgb="FF1F497D"/>
        <rFont val="Georgia"/>
        <family val="1"/>
        <charset val="238"/>
      </rPr>
      <t>Nieodpłatny dostęp dla osób kontaktowych do usługi konsultingowej „Zadaj pytanie ekspertowi” w okresie 1 roku od terminu szkolenia</t>
    </r>
  </si>
  <si>
    <t xml:space="preserve">  (w ramach posiadanej wiedzy i możliwości,  odpowiadamy drogą mailową na zapytania dotyczące walidacji metod badawczych).</t>
  </si>
  <si>
    <t xml:space="preserve">  WARUNKI PŁATNOŚCI:</t>
  </si>
  <si>
    <r>
      <t xml:space="preserve">  Płatność  na podstawie faktury VAT (VAT 23%) w terminie 30 dni od zakończenia szkolenia</t>
    </r>
    <r>
      <rPr>
        <sz val="12"/>
        <color rgb="FF333333"/>
        <rFont val="Calibri"/>
        <family val="2"/>
        <charset val="238"/>
      </rPr>
      <t>.</t>
    </r>
  </si>
  <si>
    <t xml:space="preserve">  ZAMAWIAJĄCY SZKOLENIE ZOBOWIĄZANY JEST ZAPEWNIĆ:</t>
  </si>
  <si>
    <t xml:space="preserve">  Salę szkoleniową z rzutnikiem multimedialnym (w siedzibie swojej organizacji lub poza nią).</t>
  </si>
  <si>
    <t xml:space="preserve">  OFERTA WAŻNA DO:</t>
  </si>
  <si>
    <t xml:space="preserve">  30 grudnia 2019.</t>
  </si>
  <si>
    <t xml:space="preserve">  SZKOLIMY LABORATOIA BĘDĄCE LIDERAMI W SWOICH DZIEDZINACH:</t>
  </si>
  <si>
    <t xml:space="preserve">  PYTANIA / ZGŁOSZANIA PROPOZCJI TERMINÓW ORGANIZACJI SZKOLENIA:</t>
  </si>
  <si>
    <r>
      <t xml:space="preserve">  Zachęcamy do kontaktu poprzez e-mail:</t>
    </r>
    <r>
      <rPr>
        <b/>
        <sz val="12"/>
        <color rgb="FF1F497D"/>
        <rFont val="Georgia"/>
        <family val="1"/>
        <charset val="238"/>
      </rPr>
      <t xml:space="preserve"> info@bnt-sigma.pl</t>
    </r>
    <r>
      <rPr>
        <sz val="12"/>
        <color rgb="FF1F497D"/>
        <rFont val="Georgia"/>
        <family val="1"/>
        <charset val="238"/>
      </rPr>
      <t xml:space="preserve"> lub telefon: </t>
    </r>
    <r>
      <rPr>
        <b/>
        <sz val="12"/>
        <color rgb="FF1F497D"/>
        <rFont val="Georgia"/>
        <family val="1"/>
        <charset val="238"/>
      </rPr>
      <t>+48 61 624 27 22</t>
    </r>
    <r>
      <rPr>
        <sz val="12"/>
        <color rgb="FF1F497D"/>
        <rFont val="Georgia"/>
        <family val="1"/>
        <charset val="238"/>
      </rPr>
      <t>.</t>
    </r>
  </si>
  <si>
    <t>Serdecznie zachęcamy do skorzystania z naszej oferty szkoleniowej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</si>
</sst>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.000"/>
    <numFmt numFmtId="165" formatCode="0.00000E+00"/>
    <numFmt numFmtId="166" formatCode="_-* #,##0\ _z_ł_-;\-* #,##0\ _z_ł_-;_-* \-??\ _z_ł_-;_-@_-"/>
    <numFmt numFmtId="167" formatCode="0.00000"/>
    <numFmt numFmtId="168" formatCode="0.0000"/>
  </numFmts>
  <fonts count="49" x14ac:knownFonts="1">
    <font>
      <sz val="10"/>
      <name val="Arial CE"/>
      <family val="2"/>
      <charset val="238"/>
    </font>
    <font>
      <i/>
      <sz val="8"/>
      <color theme="0" tint="-0.499984740745262"/>
      <name val="Arial CE"/>
      <charset val="238"/>
    </font>
    <font>
      <i/>
      <sz val="8"/>
      <name val="Arial CE"/>
      <charset val="238"/>
    </font>
    <font>
      <b/>
      <i/>
      <sz val="16"/>
      <name val="Arial CE"/>
      <charset val="238"/>
    </font>
    <font>
      <i/>
      <sz val="8"/>
      <color rgb="FFFF0000"/>
      <name val="Arial CE"/>
      <charset val="238"/>
    </font>
    <font>
      <b/>
      <i/>
      <sz val="8"/>
      <name val="Arial CE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vertAlign val="subscript"/>
      <sz val="9"/>
      <name val="Arial"/>
      <family val="2"/>
      <charset val="238"/>
    </font>
    <font>
      <sz val="9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i/>
      <sz val="10"/>
      <name val="Arial CE"/>
      <charset val="238"/>
    </font>
    <font>
      <sz val="9"/>
      <color theme="0"/>
      <name val="Arial CE"/>
      <family val="2"/>
      <charset val="238"/>
    </font>
    <font>
      <sz val="12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i/>
      <sz val="9"/>
      <color theme="0"/>
      <name val="Arial"/>
      <family val="2"/>
      <charset val="238"/>
    </font>
    <font>
      <i/>
      <vertAlign val="subscript"/>
      <sz val="12"/>
      <color theme="0"/>
      <name val="Arial"/>
      <family val="2"/>
      <charset val="238"/>
    </font>
    <font>
      <i/>
      <vertAlign val="superscript"/>
      <sz val="12"/>
      <color theme="0"/>
      <name val="Arial"/>
      <family val="2"/>
      <charset val="238"/>
    </font>
    <font>
      <i/>
      <sz val="9"/>
      <color theme="0"/>
      <name val="Symbol"/>
      <family val="1"/>
      <charset val="2"/>
    </font>
    <font>
      <i/>
      <sz val="12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i/>
      <sz val="12"/>
      <color theme="0"/>
      <name val="Symbol"/>
      <family val="1"/>
      <charset val="2"/>
    </font>
    <font>
      <sz val="9"/>
      <color theme="0"/>
      <name val="Symbol"/>
      <family val="1"/>
      <charset val="2"/>
    </font>
    <font>
      <sz val="12"/>
      <color theme="0"/>
      <name val="Arial"/>
      <family val="2"/>
      <charset val="238"/>
    </font>
    <font>
      <b/>
      <i/>
      <sz val="9"/>
      <name val="Arial"/>
      <family val="2"/>
      <charset val="238"/>
    </font>
    <font>
      <b/>
      <i/>
      <vertAlign val="subscript"/>
      <sz val="9"/>
      <name val="Arial"/>
      <family val="2"/>
      <charset val="238"/>
    </font>
    <font>
      <b/>
      <i/>
      <sz val="9"/>
      <name val="Arial CE"/>
      <family val="2"/>
      <charset val="238"/>
    </font>
    <font>
      <b/>
      <sz val="14"/>
      <color theme="4" tint="0.39997558519241921"/>
      <name val="Georgia"/>
      <family val="1"/>
      <charset val="238"/>
    </font>
    <font>
      <sz val="24"/>
      <color rgb="FF1F497D"/>
      <name val="Arial Black"/>
      <family val="2"/>
      <charset val="238"/>
    </font>
    <font>
      <sz val="22"/>
      <color rgb="FF1F497D"/>
      <name val="Arial Black"/>
      <family val="2"/>
      <charset val="238"/>
    </font>
    <font>
      <b/>
      <sz val="14"/>
      <color rgb="FF1F497D"/>
      <name val="Georgia"/>
      <family val="1"/>
      <charset val="238"/>
    </font>
    <font>
      <sz val="12"/>
      <color theme="4" tint="-0.499984740745262"/>
      <name val="Georgia"/>
      <family val="1"/>
      <charset val="238"/>
    </font>
    <font>
      <sz val="12"/>
      <color rgb="FF1F497D"/>
      <name val="Georgia"/>
      <family val="1"/>
      <charset val="238"/>
    </font>
    <font>
      <sz val="14"/>
      <color rgb="FFFFFFFF"/>
      <name val="Arial Black"/>
      <family val="2"/>
      <charset val="238"/>
    </font>
    <font>
      <b/>
      <sz val="12"/>
      <color rgb="FF4F81BD"/>
      <name val="Georgia"/>
      <family val="1"/>
      <charset val="238"/>
    </font>
    <font>
      <sz val="12"/>
      <color theme="3"/>
      <name val="Georgia"/>
      <family val="1"/>
      <charset val="238"/>
    </font>
    <font>
      <sz val="10"/>
      <color theme="3"/>
      <name val="Arial CE"/>
      <family val="2"/>
      <charset val="238"/>
    </font>
    <font>
      <sz val="12"/>
      <color theme="3"/>
      <name val="Symbol"/>
      <family val="1"/>
      <charset val="2"/>
    </font>
    <font>
      <sz val="7"/>
      <color theme="3"/>
      <name val="Times New Roman"/>
      <family val="1"/>
      <charset val="238"/>
    </font>
    <font>
      <b/>
      <sz val="12"/>
      <color rgb="FF333333"/>
      <name val="Calibri"/>
      <family val="2"/>
      <charset val="238"/>
    </font>
    <font>
      <sz val="12"/>
      <name val="Georgia"/>
      <family val="1"/>
      <charset val="238"/>
    </font>
    <font>
      <sz val="7"/>
      <color rgb="FF1F497D"/>
      <name val="Times New Roman"/>
      <family val="1"/>
      <charset val="238"/>
    </font>
    <font>
      <sz val="12"/>
      <color rgb="FF333333"/>
      <name val="Calibri"/>
      <family val="2"/>
      <charset val="238"/>
    </font>
    <font>
      <b/>
      <sz val="12"/>
      <color rgb="FF1F497D"/>
      <name val="Georgia"/>
      <family val="1"/>
      <charset val="238"/>
    </font>
    <font>
      <sz val="12"/>
      <color rgb="FF000000"/>
      <name val="Calibri"/>
      <family val="2"/>
      <charset val="238"/>
    </font>
    <font>
      <b/>
      <i/>
      <sz val="16"/>
      <color rgb="FF1F497D"/>
      <name val="Georg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CC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0" fillId="5" borderId="0" xfId="0" applyFill="1"/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/>
    </xf>
    <xf numFmtId="0" fontId="0" fillId="4" borderId="0" xfId="0" applyFill="1"/>
    <xf numFmtId="0" fontId="0" fillId="5" borderId="0" xfId="0" applyFill="1" applyBorder="1"/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/>
    </xf>
    <xf numFmtId="164" fontId="9" fillId="2" borderId="0" xfId="0" applyNumberFormat="1" applyFont="1" applyFill="1" applyBorder="1"/>
    <xf numFmtId="164" fontId="9" fillId="0" borderId="0" xfId="0" applyNumberFormat="1" applyFont="1" applyBorder="1"/>
    <xf numFmtId="0" fontId="0" fillId="2" borderId="0" xfId="0" applyFill="1" applyBorder="1" applyAlignment="1"/>
    <xf numFmtId="164" fontId="11" fillId="0" borderId="0" xfId="0" applyNumberFormat="1" applyFont="1" applyBorder="1"/>
    <xf numFmtId="2" fontId="9" fillId="2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0" fontId="8" fillId="4" borderId="0" xfId="1" applyNumberFormat="1" applyFont="1" applyFill="1" applyBorder="1" applyAlignment="1" applyProtection="1">
      <alignment horizontal="center"/>
    </xf>
    <xf numFmtId="166" fontId="8" fillId="6" borderId="0" xfId="1" applyNumberFormat="1" applyFont="1" applyFill="1" applyBorder="1" applyAlignment="1" applyProtection="1">
      <alignment horizontal="center" vertical="center"/>
    </xf>
    <xf numFmtId="166" fontId="8" fillId="6" borderId="0" xfId="1" applyNumberFormat="1" applyFont="1" applyFill="1" applyBorder="1" applyAlignment="1" applyProtection="1">
      <alignment horizontal="center"/>
    </xf>
    <xf numFmtId="164" fontId="9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0" fontId="1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left"/>
    </xf>
    <xf numFmtId="166" fontId="8" fillId="0" borderId="1" xfId="1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>
      <alignment horizontal="left" wrapText="1"/>
    </xf>
    <xf numFmtId="166" fontId="8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164" fontId="9" fillId="5" borderId="0" xfId="0" applyNumberFormat="1" applyFont="1" applyFill="1" applyBorder="1"/>
    <xf numFmtId="0" fontId="0" fillId="4" borderId="0" xfId="0" applyFill="1" applyBorder="1" applyAlignment="1"/>
    <xf numFmtId="0" fontId="0" fillId="4" borderId="0" xfId="0" applyFill="1" applyAlignment="1"/>
    <xf numFmtId="164" fontId="9" fillId="4" borderId="0" xfId="0" applyNumberFormat="1" applyFont="1" applyFill="1" applyBorder="1"/>
    <xf numFmtId="164" fontId="11" fillId="5" borderId="0" xfId="0" applyNumberFormat="1" applyFont="1" applyFill="1" applyBorder="1"/>
    <xf numFmtId="2" fontId="9" fillId="4" borderId="0" xfId="0" applyNumberFormat="1" applyFont="1" applyFill="1" applyBorder="1"/>
    <xf numFmtId="164" fontId="7" fillId="8" borderId="1" xfId="0" applyNumberFormat="1" applyFont="1" applyFill="1" applyBorder="1"/>
    <xf numFmtId="1" fontId="8" fillId="8" borderId="1" xfId="0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left"/>
    </xf>
    <xf numFmtId="164" fontId="9" fillId="7" borderId="1" xfId="0" applyNumberFormat="1" applyFont="1" applyFill="1" applyBorder="1"/>
    <xf numFmtId="164" fontId="12" fillId="7" borderId="3" xfId="0" applyNumberFormat="1" applyFont="1" applyFill="1" applyBorder="1" applyAlignment="1">
      <alignment horizontal="center"/>
    </xf>
    <xf numFmtId="1" fontId="12" fillId="7" borderId="1" xfId="0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168" fontId="0" fillId="8" borderId="1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164" fontId="15" fillId="4" borderId="0" xfId="0" applyNumberFormat="1" applyFont="1" applyFill="1" applyBorder="1"/>
    <xf numFmtId="0" fontId="16" fillId="5" borderId="0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wrapText="1"/>
    </xf>
    <xf numFmtId="0" fontId="8" fillId="3" borderId="1" xfId="1" applyNumberFormat="1" applyFont="1" applyFill="1" applyBorder="1" applyAlignment="1" applyProtection="1">
      <alignment horizontal="center"/>
    </xf>
    <xf numFmtId="0" fontId="17" fillId="2" borderId="0" xfId="0" applyFont="1" applyFill="1" applyBorder="1"/>
    <xf numFmtId="164" fontId="15" fillId="2" borderId="0" xfId="0" applyNumberFormat="1" applyFont="1" applyFill="1" applyBorder="1"/>
    <xf numFmtId="0" fontId="17" fillId="4" borderId="0" xfId="0" applyFont="1" applyFill="1" applyBorder="1" applyAlignment="1"/>
    <xf numFmtId="2" fontId="15" fillId="4" borderId="0" xfId="0" applyNumberFormat="1" applyFont="1" applyFill="1" applyBorder="1"/>
    <xf numFmtId="168" fontId="0" fillId="8" borderId="3" xfId="0" applyNumberFormat="1" applyFont="1" applyFill="1" applyBorder="1" applyAlignment="1">
      <alignment horizontal="center"/>
    </xf>
    <xf numFmtId="0" fontId="17" fillId="5" borderId="0" xfId="0" applyFont="1" applyFill="1" applyBorder="1"/>
    <xf numFmtId="0" fontId="17" fillId="2" borderId="0" xfId="0" applyFont="1" applyFill="1" applyBorder="1" applyAlignment="1"/>
    <xf numFmtId="0" fontId="17" fillId="0" borderId="0" xfId="0" applyFont="1" applyBorder="1"/>
    <xf numFmtId="164" fontId="18" fillId="5" borderId="0" xfId="0" applyNumberFormat="1" applyFont="1" applyFill="1" applyBorder="1" applyAlignment="1">
      <alignment horizontal="left"/>
    </xf>
    <xf numFmtId="164" fontId="21" fillId="5" borderId="0" xfId="0" applyNumberFormat="1" applyFont="1" applyFill="1" applyBorder="1" applyAlignment="1">
      <alignment horizontal="left"/>
    </xf>
    <xf numFmtId="164" fontId="23" fillId="5" borderId="0" xfId="0" applyNumberFormat="1" applyFont="1" applyFill="1" applyBorder="1" applyAlignment="1">
      <alignment horizontal="left"/>
    </xf>
    <xf numFmtId="164" fontId="25" fillId="5" borderId="0" xfId="0" applyNumberFormat="1" applyFont="1" applyFill="1" applyBorder="1" applyAlignment="1">
      <alignment horizontal="left"/>
    </xf>
    <xf numFmtId="168" fontId="15" fillId="5" borderId="0" xfId="0" applyNumberFormat="1" applyFont="1" applyFill="1" applyBorder="1" applyAlignment="1">
      <alignment horizontal="right"/>
    </xf>
    <xf numFmtId="168" fontId="15" fillId="4" borderId="0" xfId="0" applyNumberFormat="1" applyFont="1" applyFill="1" applyBorder="1" applyAlignment="1">
      <alignment horizontal="right"/>
    </xf>
    <xf numFmtId="0" fontId="0" fillId="4" borderId="0" xfId="0" applyFill="1" applyBorder="1"/>
    <xf numFmtId="164" fontId="12" fillId="4" borderId="0" xfId="0" applyNumberFormat="1" applyFont="1" applyFill="1" applyBorder="1" applyAlignment="1">
      <alignment horizontal="center"/>
    </xf>
    <xf numFmtId="1" fontId="12" fillId="4" borderId="0" xfId="0" applyNumberFormat="1" applyFont="1" applyFill="1" applyBorder="1" applyAlignment="1">
      <alignment horizontal="center"/>
    </xf>
    <xf numFmtId="168" fontId="0" fillId="4" borderId="0" xfId="0" applyNumberFormat="1" applyFont="1" applyFill="1" applyBorder="1" applyAlignment="1">
      <alignment horizontal="center"/>
    </xf>
    <xf numFmtId="168" fontId="0" fillId="8" borderId="4" xfId="0" applyNumberFormat="1" applyFont="1" applyFill="1" applyBorder="1" applyAlignment="1">
      <alignment horizontal="center"/>
    </xf>
    <xf numFmtId="164" fontId="27" fillId="6" borderId="1" xfId="0" applyNumberFormat="1" applyFont="1" applyFill="1" applyBorder="1" applyAlignment="1">
      <alignment horizontal="left"/>
    </xf>
    <xf numFmtId="164" fontId="27" fillId="6" borderId="1" xfId="0" applyNumberFormat="1" applyFont="1" applyFill="1" applyBorder="1" applyAlignment="1">
      <alignment horizontal="left" wrapText="1"/>
    </xf>
    <xf numFmtId="164" fontId="27" fillId="6" borderId="2" xfId="0" applyNumberFormat="1" applyFont="1" applyFill="1" applyBorder="1" applyAlignment="1">
      <alignment horizontal="left" wrapText="1"/>
    </xf>
    <xf numFmtId="167" fontId="27" fillId="6" borderId="2" xfId="0" applyNumberFormat="1" applyFont="1" applyFill="1" applyBorder="1" applyAlignment="1">
      <alignment horizontal="left"/>
    </xf>
    <xf numFmtId="167" fontId="27" fillId="6" borderId="1" xfId="0" applyNumberFormat="1" applyFont="1" applyFill="1" applyBorder="1" applyAlignment="1">
      <alignment horizontal="left"/>
    </xf>
    <xf numFmtId="166" fontId="27" fillId="6" borderId="2" xfId="1" applyNumberFormat="1" applyFont="1" applyFill="1" applyBorder="1" applyAlignment="1" applyProtection="1">
      <alignment horizontal="center"/>
    </xf>
    <xf numFmtId="164" fontId="29" fillId="6" borderId="1" xfId="0" applyNumberFormat="1" applyFont="1" applyFill="1" applyBorder="1" applyAlignment="1">
      <alignment horizontal="center"/>
    </xf>
    <xf numFmtId="164" fontId="29" fillId="6" borderId="2" xfId="0" applyNumberFormat="1" applyFont="1" applyFill="1" applyBorder="1" applyAlignment="1">
      <alignment horizontal="center"/>
    </xf>
    <xf numFmtId="2" fontId="29" fillId="6" borderId="1" xfId="0" applyNumberFormat="1" applyFont="1" applyFill="1" applyBorder="1" applyAlignment="1">
      <alignment horizontal="center"/>
    </xf>
    <xf numFmtId="0" fontId="17" fillId="5" borderId="0" xfId="0" applyFont="1" applyFill="1" applyBorder="1" applyAlignment="1"/>
    <xf numFmtId="164" fontId="15" fillId="5" borderId="0" xfId="0" applyNumberFormat="1" applyFont="1" applyFill="1" applyBorder="1"/>
    <xf numFmtId="2" fontId="15" fillId="5" borderId="0" xfId="0" applyNumberFormat="1" applyFont="1" applyFill="1" applyBorder="1"/>
    <xf numFmtId="1" fontId="12" fillId="7" borderId="3" xfId="0" applyNumberFormat="1" applyFont="1" applyFill="1" applyBorder="1" applyAlignment="1">
      <alignment horizontal="center"/>
    </xf>
    <xf numFmtId="1" fontId="12" fillId="7" borderId="4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wrapText="1"/>
    </xf>
    <xf numFmtId="0" fontId="14" fillId="7" borderId="6" xfId="0" applyFont="1" applyFill="1" applyBorder="1" applyAlignment="1">
      <alignment horizontal="center" wrapText="1"/>
    </xf>
    <xf numFmtId="164" fontId="12" fillId="7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/>
    </xf>
    <xf numFmtId="164" fontId="12" fillId="7" borderId="2" xfId="0" applyNumberFormat="1" applyFont="1" applyFill="1" applyBorder="1" applyAlignment="1">
      <alignment horizontal="center"/>
    </xf>
    <xf numFmtId="0" fontId="30" fillId="5" borderId="0" xfId="0" applyFont="1" applyFill="1" applyAlignment="1">
      <alignment horizontal="left" vertical="center" wrapText="1"/>
    </xf>
    <xf numFmtId="0" fontId="31" fillId="5" borderId="0" xfId="0" applyFont="1" applyFill="1" applyAlignment="1">
      <alignment horizontal="left" vertical="center" wrapText="1"/>
    </xf>
    <xf numFmtId="0" fontId="32" fillId="5" borderId="0" xfId="0" applyFont="1" applyFill="1" applyAlignment="1">
      <alignment horizontal="left" vertical="center" wrapText="1"/>
    </xf>
    <xf numFmtId="0" fontId="33" fillId="5" borderId="0" xfId="0" applyFont="1" applyFill="1" applyAlignment="1">
      <alignment horizontal="left" vertical="center" wrapText="1"/>
    </xf>
    <xf numFmtId="0" fontId="34" fillId="5" borderId="0" xfId="0" applyFont="1" applyFill="1" applyAlignment="1">
      <alignment horizontal="left" vertical="center" wrapText="1"/>
    </xf>
    <xf numFmtId="0" fontId="35" fillId="5" borderId="0" xfId="0" applyFont="1" applyFill="1" applyAlignment="1">
      <alignment vertical="center" wrapText="1"/>
    </xf>
    <xf numFmtId="0" fontId="36" fillId="5" borderId="0" xfId="0" applyFont="1" applyFill="1" applyAlignment="1">
      <alignment horizontal="center" vertical="center" wrapText="1"/>
    </xf>
    <xf numFmtId="0" fontId="35" fillId="5" borderId="0" xfId="0" applyFont="1" applyFill="1" applyAlignment="1">
      <alignment wrapText="1"/>
    </xf>
    <xf numFmtId="0" fontId="35" fillId="5" borderId="0" xfId="0" applyFont="1" applyFill="1" applyAlignment="1">
      <alignment vertical="top" wrapText="1"/>
    </xf>
    <xf numFmtId="0" fontId="0" fillId="5" borderId="0" xfId="0" applyFill="1" applyAlignment="1">
      <alignment horizontal="left" vertical="center" wrapText="1" indent="1"/>
    </xf>
    <xf numFmtId="0" fontId="35" fillId="5" borderId="0" xfId="0" applyFont="1" applyFill="1" applyAlignment="1">
      <alignment horizontal="left" vertical="center" wrapText="1" indent="1"/>
    </xf>
    <xf numFmtId="0" fontId="0" fillId="5" borderId="0" xfId="0" applyFill="1" applyAlignment="1">
      <alignment vertical="center"/>
    </xf>
    <xf numFmtId="0" fontId="37" fillId="5" borderId="0" xfId="0" applyFont="1" applyFill="1" applyAlignment="1">
      <alignment vertical="center"/>
    </xf>
    <xf numFmtId="0" fontId="38" fillId="5" borderId="0" xfId="0" applyFont="1" applyFill="1" applyAlignment="1">
      <alignment horizontal="left" vertical="center" indent="2"/>
    </xf>
    <xf numFmtId="0" fontId="39" fillId="5" borderId="0" xfId="0" applyFont="1" applyFill="1"/>
    <xf numFmtId="0" fontId="40" fillId="5" borderId="0" xfId="0" applyFont="1" applyFill="1" applyAlignment="1">
      <alignment horizontal="left" vertical="center" indent="6"/>
    </xf>
    <xf numFmtId="0" fontId="35" fillId="5" borderId="0" xfId="0" applyFont="1" applyFill="1" applyAlignment="1">
      <alignment vertical="center"/>
    </xf>
    <xf numFmtId="0" fontId="43" fillId="5" borderId="0" xfId="0" applyFont="1" applyFill="1" applyAlignment="1">
      <alignment horizontal="left" vertical="center"/>
    </xf>
    <xf numFmtId="0" fontId="35" fillId="5" borderId="0" xfId="0" applyFont="1" applyFill="1" applyAlignment="1">
      <alignment horizontal="left" vertical="center" indent="4"/>
    </xf>
    <xf numFmtId="0" fontId="0" fillId="5" borderId="0" xfId="0" applyFill="1" applyAlignment="1"/>
    <xf numFmtId="0" fontId="47" fillId="5" borderId="0" xfId="0" applyFont="1" applyFill="1" applyAlignment="1">
      <alignment horizontal="justify" vertical="center"/>
    </xf>
    <xf numFmtId="0" fontId="48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nt-sigma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nt-sigma.p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nt-sigma.pl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nt-sigma.p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s://www.bnt-sigma.pl/Walidacja-metod-badawczych?utm_source=plik-powtarzalnosc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427368</xdr:colOff>
      <xdr:row>5</xdr:row>
      <xdr:rowOff>112058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6493" cy="921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1284817</xdr:colOff>
      <xdr:row>4</xdr:row>
      <xdr:rowOff>19060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3609975" cy="666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427368</xdr:colOff>
      <xdr:row>5</xdr:row>
      <xdr:rowOff>112058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3692" cy="896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1676400</xdr:colOff>
      <xdr:row>4</xdr:row>
      <xdr:rowOff>19060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3609975" cy="666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0</xdr:row>
      <xdr:rowOff>47625</xdr:rowOff>
    </xdr:from>
    <xdr:to>
      <xdr:col>11</xdr:col>
      <xdr:colOff>38101</xdr:colOff>
      <xdr:row>3</xdr:row>
      <xdr:rowOff>104774</xdr:rowOff>
    </xdr:to>
    <xdr:pic>
      <xdr:nvPicPr>
        <xdr:cNvPr id="2" name="Obraz 1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47625"/>
          <a:ext cx="1076326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9</xdr:row>
      <xdr:rowOff>66675</xdr:rowOff>
    </xdr:from>
    <xdr:to>
      <xdr:col>2</xdr:col>
      <xdr:colOff>438150</xdr:colOff>
      <xdr:row>15</xdr:row>
      <xdr:rowOff>47625</xdr:rowOff>
    </xdr:to>
    <xdr:pic>
      <xdr:nvPicPr>
        <xdr:cNvPr id="3" name="Obraz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3314700"/>
          <a:ext cx="1657349" cy="1314450"/>
        </a:xfrm>
        <a:prstGeom prst="rect">
          <a:avLst/>
        </a:prstGeom>
        <a:ln>
          <a:noFill/>
        </a:ln>
        <a:effectLst>
          <a:softEdge rad="11250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72</xdr:row>
      <xdr:rowOff>95250</xdr:rowOff>
    </xdr:from>
    <xdr:to>
      <xdr:col>11</xdr:col>
      <xdr:colOff>133350</xdr:colOff>
      <xdr:row>75</xdr:row>
      <xdr:rowOff>66675</xdr:rowOff>
    </xdr:to>
    <xdr:pic>
      <xdr:nvPicPr>
        <xdr:cNvPr id="4" name="Obraz 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25725"/>
          <a:ext cx="6838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148</xdr:row>
      <xdr:rowOff>142875</xdr:rowOff>
    </xdr:from>
    <xdr:to>
      <xdr:col>1</xdr:col>
      <xdr:colOff>323850</xdr:colOff>
      <xdr:row>151</xdr:row>
      <xdr:rowOff>114300</xdr:rowOff>
    </xdr:to>
    <xdr:pic>
      <xdr:nvPicPr>
        <xdr:cNvPr id="5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79725"/>
          <a:ext cx="9334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info@bnt-sigm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O157"/>
  <sheetViews>
    <sheetView tabSelected="1" topLeftCell="A4" zoomScale="85" zoomScaleNormal="85" workbookViewId="0">
      <selection activeCell="K42" sqref="K42"/>
    </sheetView>
  </sheetViews>
  <sheetFormatPr defaultRowHeight="12.75" x14ac:dyDescent="0.2"/>
  <cols>
    <col min="1" max="1" width="48.42578125" customWidth="1"/>
    <col min="2" max="2" width="18" customWidth="1"/>
    <col min="3" max="3" width="17.7109375" customWidth="1"/>
    <col min="4" max="21" width="10.7109375" style="5" customWidth="1"/>
    <col min="22" max="28" width="10.7109375" style="62" customWidth="1"/>
    <col min="29" max="39" width="10.7109375" style="5" customWidth="1"/>
    <col min="40" max="40" width="13" style="64" customWidth="1"/>
    <col min="41" max="41" width="6.5703125" style="64" customWidth="1"/>
    <col min="42" max="42" width="9.140625" style="64"/>
    <col min="43" max="43" width="42.28515625" style="64" customWidth="1"/>
    <col min="44" max="44" width="22.140625" style="64" customWidth="1"/>
    <col min="45" max="45" width="19.7109375" style="64" customWidth="1"/>
    <col min="46" max="46" width="47.140625" style="64" customWidth="1"/>
    <col min="47" max="47" width="10.5703125" customWidth="1"/>
  </cols>
  <sheetData>
    <row r="1" spans="1:145" s="5" customFormat="1" x14ac:dyDescent="0.2">
      <c r="V1" s="62"/>
      <c r="W1" s="62"/>
      <c r="X1" s="62"/>
      <c r="Y1" s="62"/>
      <c r="Z1" s="62"/>
      <c r="AA1" s="62"/>
      <c r="AB1" s="62"/>
      <c r="AN1" s="62"/>
      <c r="AO1" s="62"/>
      <c r="AP1" s="62"/>
      <c r="AQ1" s="62"/>
      <c r="AR1" s="62"/>
      <c r="AS1" s="62"/>
      <c r="AT1" s="62"/>
    </row>
    <row r="2" spans="1:145" s="5" customFormat="1" x14ac:dyDescent="0.2">
      <c r="V2" s="62"/>
      <c r="W2" s="62"/>
      <c r="X2" s="62"/>
      <c r="Y2" s="62"/>
      <c r="Z2" s="62"/>
      <c r="AA2" s="62"/>
      <c r="AB2" s="62"/>
      <c r="AN2" s="62"/>
      <c r="AO2" s="62"/>
      <c r="AP2" s="62"/>
      <c r="AQ2" s="62"/>
      <c r="AR2" s="62"/>
      <c r="AS2" s="62"/>
      <c r="AT2" s="62"/>
    </row>
    <row r="3" spans="1:145" s="5" customFormat="1" x14ac:dyDescent="0.2">
      <c r="V3" s="62"/>
      <c r="W3" s="62"/>
      <c r="X3" s="62"/>
      <c r="Y3" s="62"/>
      <c r="Z3" s="62"/>
      <c r="AA3" s="62"/>
      <c r="AB3" s="62"/>
      <c r="AN3" s="62"/>
      <c r="AO3" s="62"/>
      <c r="AP3" s="62"/>
      <c r="AQ3" s="62"/>
      <c r="AR3" s="62"/>
      <c r="AS3" s="62"/>
      <c r="AT3" s="62"/>
    </row>
    <row r="4" spans="1:145" s="5" customFormat="1" x14ac:dyDescent="0.2">
      <c r="V4" s="62"/>
      <c r="W4" s="62"/>
      <c r="X4" s="62"/>
      <c r="Y4" s="62"/>
      <c r="Z4" s="62"/>
      <c r="AA4" s="62"/>
      <c r="AB4" s="62"/>
      <c r="AN4" s="62"/>
      <c r="AO4" s="62"/>
      <c r="AP4" s="62"/>
      <c r="AQ4" s="62"/>
      <c r="AR4" s="62"/>
      <c r="AS4" s="62"/>
      <c r="AT4" s="62"/>
    </row>
    <row r="5" spans="1:145" s="5" customFormat="1" x14ac:dyDescent="0.2">
      <c r="V5" s="62"/>
      <c r="W5" s="62"/>
      <c r="X5" s="62"/>
      <c r="Y5" s="62"/>
      <c r="Z5" s="62"/>
      <c r="AA5" s="62"/>
      <c r="AB5" s="62"/>
      <c r="AN5" s="62"/>
      <c r="AO5" s="62"/>
      <c r="AP5" s="62"/>
      <c r="AQ5" s="62"/>
      <c r="AR5" s="62"/>
      <c r="AS5" s="62"/>
      <c r="AT5" s="62"/>
    </row>
    <row r="6" spans="1:145" s="5" customFormat="1" x14ac:dyDescent="0.2">
      <c r="V6" s="62"/>
      <c r="W6" s="62"/>
      <c r="X6" s="62"/>
      <c r="Y6" s="62"/>
      <c r="Z6" s="62"/>
      <c r="AA6" s="62"/>
      <c r="AB6" s="62"/>
      <c r="AN6" s="62"/>
      <c r="AO6" s="62"/>
      <c r="AP6" s="62"/>
      <c r="AQ6" s="62"/>
      <c r="AR6" s="62"/>
      <c r="AS6" s="62"/>
      <c r="AT6" s="62"/>
    </row>
    <row r="7" spans="1:145" s="5" customFormat="1" x14ac:dyDescent="0.2">
      <c r="V7" s="62"/>
      <c r="W7" s="62"/>
      <c r="X7" s="62"/>
      <c r="Y7" s="62"/>
      <c r="Z7" s="62"/>
      <c r="AA7" s="62"/>
      <c r="AB7" s="62"/>
      <c r="AN7" s="62"/>
      <c r="AO7" s="62"/>
      <c r="AP7" s="62"/>
      <c r="AQ7" s="62"/>
      <c r="AR7" s="62"/>
      <c r="AS7" s="62"/>
      <c r="AT7" s="62"/>
    </row>
    <row r="8" spans="1:145" ht="13.5" customHeight="1" x14ac:dyDescent="0.2">
      <c r="A8" s="25" t="s">
        <v>27</v>
      </c>
      <c r="B8" s="25"/>
      <c r="C8" s="2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57"/>
      <c r="AO8" s="57"/>
      <c r="AP8" s="57"/>
      <c r="AQ8" s="57"/>
      <c r="AR8" s="57"/>
      <c r="AS8" s="57"/>
      <c r="AT8" s="57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145" ht="14.25" customHeight="1" x14ac:dyDescent="0.2">
      <c r="A9" s="25" t="s">
        <v>34</v>
      </c>
      <c r="B9" s="25"/>
      <c r="C9" s="2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57"/>
      <c r="AO9" s="57"/>
      <c r="AP9" s="57"/>
      <c r="AQ9" s="57"/>
      <c r="AR9" s="57"/>
      <c r="AS9" s="57"/>
      <c r="AT9" s="57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145" ht="10.5" customHeight="1" x14ac:dyDescent="0.2">
      <c r="A10" s="3"/>
      <c r="B10" s="4"/>
      <c r="C10" s="2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57"/>
      <c r="AO10" s="57"/>
      <c r="AP10" s="57"/>
      <c r="AQ10" s="57"/>
      <c r="AR10" s="57"/>
      <c r="AS10" s="57"/>
      <c r="AT10" s="57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145" ht="32.25" customHeight="1" x14ac:dyDescent="0.3">
      <c r="A11" s="90" t="s">
        <v>37</v>
      </c>
      <c r="B11" s="91"/>
      <c r="C11" s="2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57"/>
      <c r="AO11" s="57"/>
      <c r="AP11" s="57"/>
      <c r="AQ11" s="57"/>
      <c r="AR11" s="57"/>
      <c r="AS11" s="57"/>
      <c r="AT11" s="57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145" s="16" customFormat="1" ht="12" customHeight="1" x14ac:dyDescent="0.2">
      <c r="A12" s="46" t="s">
        <v>2</v>
      </c>
      <c r="B12" s="45">
        <v>10</v>
      </c>
      <c r="C12" s="20"/>
      <c r="D12" s="17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85"/>
      <c r="W12" s="85"/>
      <c r="X12" s="85"/>
      <c r="Y12" s="85"/>
      <c r="Z12" s="86"/>
      <c r="AA12" s="86"/>
      <c r="AB12" s="86"/>
      <c r="AC12" s="41"/>
      <c r="AD12" s="41"/>
      <c r="AE12" s="41"/>
      <c r="AF12" s="41"/>
      <c r="AG12" s="41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</row>
    <row r="13" spans="1:145" s="16" customFormat="1" ht="12" customHeight="1" x14ac:dyDescent="0.2">
      <c r="A13" s="46" t="s">
        <v>3</v>
      </c>
      <c r="B13" s="45">
        <v>2</v>
      </c>
      <c r="C13" s="20"/>
      <c r="D13" s="17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85"/>
      <c r="W13" s="85"/>
      <c r="X13" s="85"/>
      <c r="Y13" s="85"/>
      <c r="Z13" s="86"/>
      <c r="AA13" s="86"/>
      <c r="AB13" s="86"/>
      <c r="AC13" s="41"/>
      <c r="AD13" s="41"/>
      <c r="AE13" s="41"/>
      <c r="AF13" s="41"/>
      <c r="AG13" s="41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</row>
    <row r="14" spans="1:145" s="16" customFormat="1" ht="12" customHeight="1" x14ac:dyDescent="0.2">
      <c r="A14" s="44" t="s">
        <v>26</v>
      </c>
      <c r="B14" s="45">
        <v>210</v>
      </c>
      <c r="C14" s="20"/>
      <c r="D14" s="17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85"/>
      <c r="W14" s="85"/>
      <c r="X14" s="85"/>
      <c r="Y14" s="85"/>
      <c r="Z14" s="86"/>
      <c r="AA14" s="86"/>
      <c r="AB14" s="86"/>
      <c r="AC14" s="41"/>
      <c r="AD14" s="41"/>
      <c r="AE14" s="41"/>
      <c r="AF14" s="41"/>
      <c r="AG14" s="41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</row>
    <row r="15" spans="1:145" s="16" customFormat="1" x14ac:dyDescent="0.2">
      <c r="A15" s="55" t="s">
        <v>4</v>
      </c>
      <c r="B15" s="56">
        <v>10</v>
      </c>
      <c r="C15" s="21"/>
      <c r="D15" s="17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85"/>
      <c r="W15" s="85"/>
      <c r="X15" s="85"/>
      <c r="Y15" s="85"/>
      <c r="Z15" s="86"/>
      <c r="AA15" s="86"/>
      <c r="AB15" s="86"/>
      <c r="AC15" s="41"/>
      <c r="AD15" s="41"/>
      <c r="AE15" s="41"/>
      <c r="AF15" s="41"/>
      <c r="AG15" s="41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</row>
    <row r="16" spans="1:145" s="16" customFormat="1" ht="23.25" hidden="1" customHeight="1" x14ac:dyDescent="0.2">
      <c r="A16" s="18" t="s">
        <v>10</v>
      </c>
      <c r="B16" s="18" t="s">
        <v>11</v>
      </c>
      <c r="C16" s="18"/>
      <c r="D16" s="17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85"/>
      <c r="W16" s="85"/>
      <c r="X16" s="85"/>
      <c r="Y16" s="85"/>
      <c r="Z16" s="86"/>
      <c r="AA16" s="86"/>
      <c r="AB16" s="86"/>
      <c r="AC16" s="41"/>
      <c r="AD16" s="41"/>
      <c r="AE16" s="41"/>
      <c r="AF16" s="41"/>
      <c r="AG16" s="41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</row>
    <row r="17" spans="1:145" s="16" customFormat="1" ht="12.75" customHeight="1" x14ac:dyDescent="0.2">
      <c r="A17" s="42"/>
      <c r="B17" s="42"/>
      <c r="C17" s="4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85"/>
      <c r="W17" s="85"/>
      <c r="X17" s="85"/>
      <c r="Y17" s="85"/>
      <c r="Z17" s="86"/>
      <c r="AA17" s="86"/>
      <c r="AB17" s="86"/>
      <c r="AC17" s="41"/>
      <c r="AD17" s="41"/>
      <c r="AE17" s="41"/>
      <c r="AF17" s="41"/>
      <c r="AG17" s="41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</row>
    <row r="18" spans="1:145" s="16" customFormat="1" ht="12.75" customHeight="1" x14ac:dyDescent="0.2">
      <c r="A18" s="42"/>
      <c r="B18" s="42"/>
      <c r="C18" s="4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85"/>
      <c r="W18" s="85"/>
      <c r="X18" s="85"/>
      <c r="Y18" s="85"/>
      <c r="Z18" s="86"/>
      <c r="AA18" s="86"/>
      <c r="AB18" s="86"/>
      <c r="AC18" s="41"/>
      <c r="AD18" s="41"/>
      <c r="AE18" s="41"/>
      <c r="AF18" s="41"/>
      <c r="AG18" s="41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</row>
    <row r="19" spans="1:145" s="16" customFormat="1" ht="12" x14ac:dyDescent="0.2">
      <c r="A19" s="15"/>
      <c r="B19" s="19"/>
      <c r="C19" s="19"/>
      <c r="D19" s="19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87"/>
      <c r="W19" s="87"/>
      <c r="X19" s="87"/>
      <c r="Y19" s="87"/>
      <c r="Z19" s="86"/>
      <c r="AA19" s="86"/>
      <c r="AB19" s="86"/>
      <c r="AC19" s="41"/>
      <c r="AD19" s="41"/>
      <c r="AE19" s="41"/>
      <c r="AF19" s="41"/>
      <c r="AG19" s="41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</row>
    <row r="20" spans="1:145" s="16" customFormat="1" ht="12" x14ac:dyDescent="0.2">
      <c r="A20" s="47"/>
      <c r="B20" s="92" t="s">
        <v>12</v>
      </c>
      <c r="C20" s="92"/>
      <c r="D20" s="9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43"/>
      <c r="V20" s="87"/>
      <c r="W20" s="87"/>
      <c r="X20" s="87"/>
      <c r="Y20" s="87"/>
      <c r="Z20" s="86"/>
      <c r="AA20" s="86"/>
      <c r="AB20" s="86"/>
      <c r="AC20" s="41"/>
      <c r="AD20" s="41"/>
      <c r="AE20" s="41"/>
      <c r="AF20" s="41"/>
      <c r="AG20" s="41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</row>
    <row r="21" spans="1:145" s="16" customFormat="1" ht="19.5" x14ac:dyDescent="0.35">
      <c r="A21" s="48" t="s">
        <v>13</v>
      </c>
      <c r="B21" s="49">
        <v>1</v>
      </c>
      <c r="C21" s="49">
        <v>2</v>
      </c>
      <c r="D21" s="49">
        <v>3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41"/>
      <c r="V21" s="65" t="s">
        <v>28</v>
      </c>
      <c r="W21" s="65" t="s">
        <v>29</v>
      </c>
      <c r="X21" s="66" t="s">
        <v>30</v>
      </c>
      <c r="Y21" s="67" t="s">
        <v>31</v>
      </c>
      <c r="Z21" s="68" t="s">
        <v>32</v>
      </c>
      <c r="AA21" s="86"/>
      <c r="AB21" s="86"/>
      <c r="AC21" s="41"/>
      <c r="AD21" s="41"/>
      <c r="AE21" s="41"/>
      <c r="AF21" s="41"/>
      <c r="AG21" s="41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</row>
    <row r="22" spans="1:145" s="16" customFormat="1" x14ac:dyDescent="0.2">
      <c r="A22" s="49">
        <v>1</v>
      </c>
      <c r="B22" s="51">
        <v>175</v>
      </c>
      <c r="C22" s="51">
        <v>175</v>
      </c>
      <c r="D22" s="51">
        <v>170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41"/>
      <c r="V22" s="69">
        <f t="shared" ref="V22:V31" si="0">STDEV(B22:D22)</f>
        <v>2.8867513459481291</v>
      </c>
      <c r="W22" s="69">
        <f t="shared" ref="W22:W31" si="1">POWER(V22,2)</f>
        <v>8.3333333333333357</v>
      </c>
      <c r="X22" s="69">
        <f>SUM(W22:W31)</f>
        <v>2308.3333333333335</v>
      </c>
      <c r="Y22" s="69">
        <f>X22/B12</f>
        <v>230.83333333333334</v>
      </c>
      <c r="Z22" s="69">
        <f>SQRT(Y22)</f>
        <v>15.193200233437764</v>
      </c>
      <c r="AA22" s="86"/>
      <c r="AB22" s="86"/>
      <c r="AC22" s="41"/>
      <c r="AD22" s="41"/>
      <c r="AE22" s="41"/>
      <c r="AF22" s="41"/>
      <c r="AG22" s="41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</row>
    <row r="23" spans="1:145" s="16" customFormat="1" x14ac:dyDescent="0.2">
      <c r="A23" s="49">
        <v>2</v>
      </c>
      <c r="B23" s="51">
        <v>220</v>
      </c>
      <c r="C23" s="51">
        <v>220</v>
      </c>
      <c r="D23" s="51">
        <v>205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41"/>
      <c r="V23" s="69">
        <f t="shared" si="0"/>
        <v>8.6602540378443873</v>
      </c>
      <c r="W23" s="69">
        <f t="shared" si="1"/>
        <v>75.000000000000014</v>
      </c>
      <c r="X23" s="69"/>
      <c r="Y23" s="86"/>
      <c r="Z23" s="86"/>
      <c r="AA23" s="86"/>
      <c r="AB23" s="86"/>
      <c r="AC23" s="41"/>
      <c r="AD23" s="41"/>
      <c r="AE23" s="41"/>
      <c r="AF23" s="41"/>
      <c r="AG23" s="41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</row>
    <row r="24" spans="1:145" s="16" customFormat="1" x14ac:dyDescent="0.2">
      <c r="A24" s="49">
        <v>3</v>
      </c>
      <c r="B24" s="51">
        <v>220</v>
      </c>
      <c r="C24" s="51">
        <v>220</v>
      </c>
      <c r="D24" s="51">
        <v>240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41"/>
      <c r="V24" s="69">
        <f t="shared" si="0"/>
        <v>11.547005383792515</v>
      </c>
      <c r="W24" s="69">
        <f t="shared" si="1"/>
        <v>133.33333333333331</v>
      </c>
      <c r="X24" s="69"/>
      <c r="Y24" s="69"/>
      <c r="Z24" s="69"/>
      <c r="AA24" s="86"/>
      <c r="AB24" s="86"/>
      <c r="AC24" s="41"/>
      <c r="AD24" s="41"/>
      <c r="AE24" s="41"/>
      <c r="AF24" s="41"/>
      <c r="AG24" s="4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</row>
    <row r="25" spans="1:145" s="16" customFormat="1" ht="13.5" customHeight="1" x14ac:dyDescent="0.2">
      <c r="A25" s="49">
        <v>4</v>
      </c>
      <c r="B25" s="51">
        <v>210</v>
      </c>
      <c r="C25" s="51">
        <v>210</v>
      </c>
      <c r="D25" s="51">
        <v>200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41"/>
      <c r="V25" s="69">
        <f t="shared" si="0"/>
        <v>5.7735026918962573</v>
      </c>
      <c r="W25" s="69">
        <f t="shared" si="1"/>
        <v>33.333333333333329</v>
      </c>
      <c r="X25" s="69"/>
      <c r="Y25" s="69"/>
      <c r="Z25" s="69"/>
      <c r="AA25" s="86"/>
      <c r="AB25" s="86"/>
      <c r="AC25" s="41"/>
      <c r="AD25" s="41"/>
      <c r="AE25" s="41"/>
      <c r="AF25" s="41"/>
      <c r="AG25" s="41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</row>
    <row r="26" spans="1:145" s="16" customFormat="1" x14ac:dyDescent="0.2">
      <c r="A26" s="49">
        <v>5</v>
      </c>
      <c r="B26" s="51">
        <v>170</v>
      </c>
      <c r="C26" s="51">
        <v>170</v>
      </c>
      <c r="D26" s="51">
        <v>185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41"/>
      <c r="V26" s="69">
        <f t="shared" si="0"/>
        <v>8.6602540378443873</v>
      </c>
      <c r="W26" s="69">
        <f t="shared" si="1"/>
        <v>75.000000000000014</v>
      </c>
      <c r="X26" s="69"/>
      <c r="Y26" s="69"/>
      <c r="Z26" s="69"/>
      <c r="AA26" s="86"/>
      <c r="AB26" s="86"/>
      <c r="AC26" s="41"/>
      <c r="AD26" s="41"/>
      <c r="AE26" s="41"/>
      <c r="AF26" s="41"/>
      <c r="AG26" s="41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</row>
    <row r="27" spans="1:145" s="16" customFormat="1" x14ac:dyDescent="0.2">
      <c r="A27" s="49">
        <v>6</v>
      </c>
      <c r="B27" s="51">
        <v>200</v>
      </c>
      <c r="C27" s="51">
        <v>200</v>
      </c>
      <c r="D27" s="51">
        <v>175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41"/>
      <c r="V27" s="69">
        <f t="shared" si="0"/>
        <v>14.433756729740644</v>
      </c>
      <c r="W27" s="69">
        <f t="shared" si="1"/>
        <v>208.33333333333331</v>
      </c>
      <c r="X27" s="69"/>
      <c r="Y27" s="69"/>
      <c r="Z27" s="69"/>
      <c r="AA27" s="86"/>
      <c r="AB27" s="86"/>
      <c r="AC27" s="41"/>
      <c r="AD27" s="41"/>
      <c r="AE27" s="41"/>
      <c r="AF27" s="41"/>
      <c r="AG27" s="41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</row>
    <row r="28" spans="1:145" s="16" customFormat="1" x14ac:dyDescent="0.2">
      <c r="A28" s="49">
        <v>7</v>
      </c>
      <c r="B28" s="51">
        <v>220</v>
      </c>
      <c r="C28" s="51">
        <v>220</v>
      </c>
      <c r="D28" s="51">
        <v>180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41"/>
      <c r="V28" s="69">
        <f t="shared" si="0"/>
        <v>23.094010767585033</v>
      </c>
      <c r="W28" s="69">
        <f t="shared" si="1"/>
        <v>533.33333333333348</v>
      </c>
      <c r="X28" s="69"/>
      <c r="Y28" s="69"/>
      <c r="Z28" s="69"/>
      <c r="AA28" s="86"/>
      <c r="AB28" s="86"/>
      <c r="AC28" s="41"/>
      <c r="AD28" s="41"/>
      <c r="AE28" s="41"/>
      <c r="AF28" s="41"/>
      <c r="AG28" s="41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</row>
    <row r="29" spans="1:145" s="16" customFormat="1" x14ac:dyDescent="0.2">
      <c r="A29" s="49">
        <v>8</v>
      </c>
      <c r="B29" s="51">
        <v>190</v>
      </c>
      <c r="C29" s="51">
        <v>190</v>
      </c>
      <c r="D29" s="51">
        <v>235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41"/>
      <c r="V29" s="69">
        <f t="shared" si="0"/>
        <v>25.98076211353316</v>
      </c>
      <c r="W29" s="69">
        <f t="shared" si="1"/>
        <v>675</v>
      </c>
      <c r="X29" s="69"/>
      <c r="Y29" s="69"/>
      <c r="Z29" s="69"/>
      <c r="AA29" s="86"/>
      <c r="AB29" s="86"/>
      <c r="AC29" s="41"/>
      <c r="AD29" s="41"/>
      <c r="AE29" s="41"/>
      <c r="AF29" s="41"/>
      <c r="AG29" s="41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</row>
    <row r="30" spans="1:145" s="16" customFormat="1" x14ac:dyDescent="0.2">
      <c r="A30" s="50">
        <v>9</v>
      </c>
      <c r="B30" s="51">
        <v>190</v>
      </c>
      <c r="C30" s="51">
        <v>190</v>
      </c>
      <c r="D30" s="51">
        <v>200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41"/>
      <c r="V30" s="69">
        <f t="shared" si="0"/>
        <v>5.7735026918962573</v>
      </c>
      <c r="W30" s="69">
        <f t="shared" si="1"/>
        <v>33.333333333333329</v>
      </c>
      <c r="X30" s="69"/>
      <c r="Y30" s="69"/>
      <c r="Z30" s="69"/>
      <c r="AA30" s="86"/>
      <c r="AB30" s="86"/>
      <c r="AC30" s="41"/>
      <c r="AD30" s="41"/>
      <c r="AE30" s="41"/>
      <c r="AF30" s="41"/>
      <c r="AG30" s="41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</row>
    <row r="31" spans="1:145" s="16" customFormat="1" x14ac:dyDescent="0.2">
      <c r="A31" s="50">
        <v>10</v>
      </c>
      <c r="B31" s="51">
        <v>180</v>
      </c>
      <c r="C31" s="51">
        <v>180</v>
      </c>
      <c r="D31" s="51">
        <v>220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41"/>
      <c r="V31" s="69">
        <f t="shared" si="0"/>
        <v>23.094010767585033</v>
      </c>
      <c r="W31" s="69">
        <f t="shared" si="1"/>
        <v>533.33333333333348</v>
      </c>
      <c r="X31" s="69"/>
      <c r="Y31" s="69"/>
      <c r="Z31" s="69"/>
      <c r="AA31" s="86"/>
      <c r="AB31" s="86"/>
      <c r="AC31" s="41"/>
      <c r="AD31" s="41"/>
      <c r="AE31" s="41"/>
      <c r="AF31" s="41"/>
      <c r="AG31" s="41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</row>
    <row r="32" spans="1:145" s="15" customFormat="1" ht="12" x14ac:dyDescent="0.2"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86"/>
      <c r="W32" s="86"/>
      <c r="X32" s="86"/>
      <c r="Y32" s="86"/>
      <c r="Z32" s="86"/>
      <c r="AA32" s="86"/>
      <c r="AB32" s="86"/>
      <c r="AC32" s="41"/>
      <c r="AD32" s="41"/>
      <c r="AE32" s="41"/>
      <c r="AF32" s="41"/>
      <c r="AG32" s="41"/>
    </row>
    <row r="33" spans="1:33" s="15" customFormat="1" ht="12" x14ac:dyDescent="0.2"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86"/>
      <c r="W33" s="86"/>
      <c r="X33" s="86"/>
      <c r="Y33" s="86"/>
      <c r="Z33" s="86"/>
      <c r="AA33" s="86"/>
      <c r="AB33" s="86"/>
      <c r="AC33" s="41"/>
      <c r="AD33" s="41"/>
      <c r="AE33" s="41"/>
      <c r="AF33" s="41"/>
      <c r="AG33" s="41"/>
    </row>
    <row r="34" spans="1:33" s="15" customFormat="1" ht="12" x14ac:dyDescent="0.2"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86"/>
      <c r="W34" s="86"/>
      <c r="X34" s="86"/>
      <c r="Y34" s="86"/>
      <c r="Z34" s="86"/>
      <c r="AA34" s="86"/>
      <c r="AB34" s="86"/>
      <c r="AC34" s="41"/>
      <c r="AD34" s="41"/>
      <c r="AE34" s="41"/>
      <c r="AF34" s="41"/>
      <c r="AG34" s="41"/>
    </row>
    <row r="35" spans="1:33" s="15" customFormat="1" ht="12" x14ac:dyDescent="0.2"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86"/>
      <c r="W35" s="86"/>
      <c r="X35" s="86"/>
      <c r="Y35" s="86"/>
      <c r="Z35" s="86"/>
      <c r="AA35" s="86"/>
      <c r="AB35" s="86"/>
      <c r="AC35" s="41"/>
      <c r="AD35" s="41"/>
      <c r="AE35" s="41"/>
      <c r="AF35" s="41"/>
      <c r="AG35" s="41"/>
    </row>
    <row r="36" spans="1:33" s="15" customFormat="1" ht="12" x14ac:dyDescent="0.2"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86"/>
      <c r="W36" s="86"/>
      <c r="X36" s="86"/>
      <c r="Y36" s="86"/>
      <c r="Z36" s="86"/>
      <c r="AA36" s="86"/>
      <c r="AB36" s="86"/>
      <c r="AC36" s="41"/>
      <c r="AD36" s="41"/>
      <c r="AE36" s="41"/>
      <c r="AF36" s="41"/>
      <c r="AG36" s="41"/>
    </row>
    <row r="37" spans="1:33" s="15" customFormat="1" ht="12" x14ac:dyDescent="0.2"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86"/>
      <c r="W37" s="86"/>
      <c r="X37" s="86"/>
      <c r="Y37" s="86"/>
      <c r="Z37" s="86"/>
      <c r="AA37" s="86"/>
      <c r="AB37" s="86"/>
      <c r="AC37" s="41"/>
      <c r="AD37" s="41"/>
      <c r="AE37" s="41"/>
      <c r="AF37" s="41"/>
      <c r="AG37" s="41"/>
    </row>
    <row r="38" spans="1:33" s="15" customFormat="1" ht="12" x14ac:dyDescent="0.2"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86"/>
      <c r="W38" s="86"/>
      <c r="X38" s="86"/>
      <c r="Y38" s="86"/>
      <c r="Z38" s="86"/>
      <c r="AA38" s="86"/>
      <c r="AB38" s="86"/>
      <c r="AC38" s="41"/>
      <c r="AD38" s="41"/>
      <c r="AE38" s="41"/>
      <c r="AF38" s="41"/>
      <c r="AG38" s="41"/>
    </row>
    <row r="39" spans="1:33" s="15" customFormat="1" ht="12" x14ac:dyDescent="0.2"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86"/>
      <c r="W39" s="86"/>
      <c r="X39" s="86"/>
      <c r="Y39" s="86"/>
      <c r="Z39" s="86"/>
      <c r="AA39" s="86"/>
      <c r="AB39" s="86"/>
      <c r="AC39" s="41"/>
      <c r="AD39" s="41"/>
      <c r="AE39" s="41"/>
      <c r="AF39" s="41"/>
      <c r="AG39" s="41"/>
    </row>
    <row r="40" spans="1:33" s="15" customFormat="1" ht="12" x14ac:dyDescent="0.2"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86"/>
      <c r="W40" s="86"/>
      <c r="X40" s="86"/>
      <c r="Y40" s="86"/>
      <c r="Z40" s="86"/>
      <c r="AA40" s="86"/>
      <c r="AB40" s="86"/>
      <c r="AC40" s="41"/>
      <c r="AD40" s="41"/>
      <c r="AE40" s="41"/>
      <c r="AF40" s="41"/>
      <c r="AG40" s="41"/>
    </row>
    <row r="41" spans="1:33" s="53" customFormat="1" ht="12" x14ac:dyDescent="0.2">
      <c r="V41" s="86"/>
      <c r="W41" s="86"/>
      <c r="X41" s="86"/>
      <c r="Y41" s="86"/>
      <c r="Z41" s="86"/>
      <c r="AA41" s="86"/>
      <c r="AB41" s="86"/>
    </row>
    <row r="42" spans="1:33" s="53" customFormat="1" ht="12" x14ac:dyDescent="0.2">
      <c r="V42" s="86"/>
      <c r="W42" s="86"/>
      <c r="X42" s="86"/>
      <c r="Y42" s="86"/>
      <c r="Z42" s="86"/>
      <c r="AA42" s="86"/>
      <c r="AB42" s="86"/>
    </row>
    <row r="43" spans="1:33" s="53" customFormat="1" ht="15" x14ac:dyDescent="0.2">
      <c r="A43" s="54"/>
      <c r="V43" s="86"/>
      <c r="W43" s="86"/>
      <c r="X43" s="86"/>
      <c r="Y43" s="86"/>
      <c r="Z43" s="86"/>
      <c r="AA43" s="86"/>
      <c r="AB43" s="86"/>
    </row>
    <row r="44" spans="1:33" s="53" customFormat="1" ht="15" x14ac:dyDescent="0.2">
      <c r="A44" s="54"/>
      <c r="V44" s="86"/>
      <c r="W44" s="86"/>
      <c r="X44" s="86"/>
      <c r="Y44" s="86"/>
      <c r="Z44" s="86"/>
      <c r="AA44" s="86"/>
      <c r="AB44" s="86"/>
    </row>
    <row r="45" spans="1:33" s="53" customFormat="1" ht="15" x14ac:dyDescent="0.2">
      <c r="A45" s="54"/>
      <c r="V45" s="86"/>
      <c r="W45" s="86"/>
      <c r="X45" s="86"/>
      <c r="Y45" s="86"/>
      <c r="Z45" s="86"/>
      <c r="AA45" s="86"/>
      <c r="AB45" s="86"/>
    </row>
    <row r="46" spans="1:33" s="53" customFormat="1" ht="15" x14ac:dyDescent="0.2">
      <c r="A46" s="54"/>
      <c r="V46" s="86"/>
      <c r="W46" s="86"/>
      <c r="X46" s="86"/>
      <c r="Y46" s="86"/>
      <c r="Z46" s="86"/>
      <c r="AA46" s="86"/>
      <c r="AB46" s="86"/>
    </row>
    <row r="47" spans="1:33" s="53" customFormat="1" ht="15" x14ac:dyDescent="0.2">
      <c r="A47" s="54"/>
      <c r="V47" s="86"/>
      <c r="W47" s="86"/>
      <c r="X47" s="86"/>
      <c r="Y47" s="86"/>
      <c r="Z47" s="86"/>
      <c r="AA47" s="86"/>
      <c r="AB47" s="86"/>
    </row>
    <row r="48" spans="1:33" s="53" customFormat="1" ht="15" x14ac:dyDescent="0.2">
      <c r="A48" s="54"/>
      <c r="V48" s="86"/>
      <c r="W48" s="86"/>
      <c r="X48" s="86"/>
      <c r="Y48" s="86"/>
      <c r="Z48" s="86"/>
      <c r="AA48" s="86"/>
      <c r="AB48" s="86"/>
    </row>
    <row r="49" spans="1:28" s="53" customFormat="1" ht="15" x14ac:dyDescent="0.2">
      <c r="A49" s="54"/>
      <c r="V49" s="86"/>
      <c r="W49" s="86"/>
      <c r="X49" s="86"/>
      <c r="Y49" s="86"/>
      <c r="Z49" s="86"/>
      <c r="AA49" s="86"/>
      <c r="AB49" s="86"/>
    </row>
    <row r="50" spans="1:28" s="53" customFormat="1" ht="15" x14ac:dyDescent="0.2">
      <c r="A50" s="54"/>
      <c r="V50" s="86"/>
      <c r="W50" s="86"/>
      <c r="X50" s="86"/>
      <c r="Y50" s="86"/>
      <c r="Z50" s="86"/>
      <c r="AA50" s="86"/>
      <c r="AB50" s="86"/>
    </row>
    <row r="51" spans="1:28" s="53" customFormat="1" ht="15" x14ac:dyDescent="0.2">
      <c r="A51" s="54"/>
      <c r="V51" s="86"/>
      <c r="W51" s="86"/>
      <c r="X51" s="86"/>
      <c r="Y51" s="86"/>
      <c r="Z51" s="86"/>
      <c r="AA51" s="86"/>
      <c r="AB51" s="86"/>
    </row>
    <row r="52" spans="1:28" s="53" customFormat="1" ht="15" x14ac:dyDescent="0.2">
      <c r="A52" s="54"/>
      <c r="V52" s="86"/>
      <c r="W52" s="86"/>
      <c r="X52" s="86"/>
      <c r="Y52" s="86"/>
      <c r="Z52" s="86"/>
      <c r="AA52" s="86"/>
      <c r="AB52" s="86"/>
    </row>
    <row r="53" spans="1:28" s="53" customFormat="1" ht="15" x14ac:dyDescent="0.2">
      <c r="A53" s="54"/>
      <c r="V53" s="86"/>
      <c r="W53" s="86"/>
      <c r="X53" s="86"/>
      <c r="Y53" s="86"/>
      <c r="Z53" s="86"/>
      <c r="AA53" s="86"/>
      <c r="AB53" s="86"/>
    </row>
    <row r="54" spans="1:28" s="53" customFormat="1" ht="15" x14ac:dyDescent="0.2">
      <c r="A54" s="54"/>
      <c r="V54" s="86"/>
      <c r="W54" s="86"/>
      <c r="X54" s="86"/>
      <c r="Y54" s="86"/>
      <c r="Z54" s="86"/>
      <c r="AA54" s="86"/>
      <c r="AB54" s="86"/>
    </row>
    <row r="55" spans="1:28" s="53" customFormat="1" ht="15" x14ac:dyDescent="0.2">
      <c r="A55" s="54"/>
      <c r="V55" s="86"/>
      <c r="W55" s="86"/>
      <c r="X55" s="86"/>
      <c r="Y55" s="86"/>
      <c r="Z55" s="86"/>
      <c r="AA55" s="86"/>
      <c r="AB55" s="86"/>
    </row>
    <row r="56" spans="1:28" s="53" customFormat="1" ht="15" x14ac:dyDescent="0.2">
      <c r="A56" s="54"/>
      <c r="V56" s="86"/>
      <c r="W56" s="86"/>
      <c r="X56" s="86"/>
      <c r="Y56" s="86"/>
      <c r="Z56" s="86"/>
      <c r="AA56" s="86"/>
      <c r="AB56" s="86"/>
    </row>
    <row r="57" spans="1:28" s="53" customFormat="1" ht="15" x14ac:dyDescent="0.2">
      <c r="A57" s="54"/>
      <c r="V57" s="86"/>
      <c r="W57" s="86"/>
      <c r="X57" s="86"/>
      <c r="Y57" s="86"/>
      <c r="Z57" s="86"/>
      <c r="AA57" s="86"/>
      <c r="AB57" s="86"/>
    </row>
    <row r="58" spans="1:28" s="53" customFormat="1" ht="15" x14ac:dyDescent="0.2">
      <c r="A58" s="54"/>
      <c r="V58" s="86"/>
      <c r="W58" s="86"/>
      <c r="X58" s="86"/>
      <c r="Y58" s="86"/>
      <c r="Z58" s="86"/>
      <c r="AA58" s="86"/>
      <c r="AB58" s="86"/>
    </row>
    <row r="59" spans="1:28" s="53" customFormat="1" ht="15" x14ac:dyDescent="0.2">
      <c r="A59" s="54"/>
      <c r="V59" s="86"/>
      <c r="W59" s="86"/>
      <c r="X59" s="86"/>
      <c r="Y59" s="86"/>
      <c r="Z59" s="86"/>
      <c r="AA59" s="86"/>
      <c r="AB59" s="86"/>
    </row>
    <row r="60" spans="1:28" s="53" customFormat="1" ht="15" x14ac:dyDescent="0.2">
      <c r="A60" s="54"/>
      <c r="V60" s="86"/>
      <c r="W60" s="86"/>
      <c r="X60" s="86"/>
      <c r="Y60" s="86"/>
      <c r="Z60" s="86"/>
      <c r="AA60" s="86"/>
      <c r="AB60" s="86"/>
    </row>
    <row r="61" spans="1:28" s="53" customFormat="1" ht="15" x14ac:dyDescent="0.2">
      <c r="A61" s="54"/>
      <c r="V61" s="86"/>
      <c r="W61" s="86"/>
      <c r="X61" s="86"/>
      <c r="Y61" s="86"/>
      <c r="Z61" s="86"/>
      <c r="AA61" s="86"/>
      <c r="AB61" s="86"/>
    </row>
    <row r="62" spans="1:28" s="53" customFormat="1" ht="15" x14ac:dyDescent="0.2">
      <c r="A62" s="54"/>
      <c r="V62" s="86"/>
      <c r="W62" s="86"/>
      <c r="X62" s="86"/>
      <c r="Y62" s="86"/>
      <c r="Z62" s="86"/>
      <c r="AA62" s="86"/>
      <c r="AB62" s="86"/>
    </row>
    <row r="63" spans="1:28" s="53" customFormat="1" ht="12" x14ac:dyDescent="0.2">
      <c r="V63" s="86"/>
      <c r="W63" s="86"/>
      <c r="X63" s="86"/>
      <c r="Y63" s="86"/>
      <c r="Z63" s="86"/>
      <c r="AA63" s="86"/>
      <c r="AB63" s="86"/>
    </row>
    <row r="64" spans="1:28" s="53" customFormat="1" ht="12" x14ac:dyDescent="0.2">
      <c r="V64" s="86"/>
      <c r="W64" s="86"/>
      <c r="X64" s="86"/>
      <c r="Y64" s="86"/>
      <c r="Z64" s="86"/>
      <c r="AA64" s="86"/>
      <c r="AB64" s="86"/>
    </row>
    <row r="65" spans="1:28" s="53" customFormat="1" ht="12" x14ac:dyDescent="0.2">
      <c r="V65" s="86"/>
      <c r="W65" s="86"/>
      <c r="X65" s="86"/>
      <c r="Y65" s="86"/>
      <c r="Z65" s="86"/>
      <c r="AA65" s="86"/>
      <c r="AB65" s="86"/>
    </row>
    <row r="66" spans="1:28" s="53" customFormat="1" ht="12" x14ac:dyDescent="0.2">
      <c r="V66" s="86"/>
      <c r="W66" s="86"/>
      <c r="X66" s="86"/>
      <c r="Y66" s="86"/>
      <c r="Z66" s="86"/>
      <c r="AA66" s="86"/>
      <c r="AB66" s="86"/>
    </row>
    <row r="67" spans="1:28" s="53" customFormat="1" ht="12" x14ac:dyDescent="0.2">
      <c r="V67" s="86"/>
      <c r="W67" s="86"/>
      <c r="X67" s="86"/>
      <c r="Y67" s="86"/>
      <c r="Z67" s="86"/>
      <c r="AA67" s="86"/>
      <c r="AB67" s="86"/>
    </row>
    <row r="68" spans="1:28" s="53" customFormat="1" ht="12" x14ac:dyDescent="0.2">
      <c r="V68" s="86"/>
      <c r="W68" s="86"/>
      <c r="X68" s="86"/>
      <c r="Y68" s="86"/>
      <c r="Z68" s="86"/>
      <c r="AA68" s="86"/>
      <c r="AB68" s="86"/>
    </row>
    <row r="69" spans="1:28" s="53" customFormat="1" ht="12" x14ac:dyDescent="0.2">
      <c r="V69" s="86"/>
      <c r="W69" s="86"/>
      <c r="X69" s="86"/>
      <c r="Y69" s="86"/>
      <c r="Z69" s="86"/>
      <c r="AA69" s="86"/>
      <c r="AB69" s="86"/>
    </row>
    <row r="70" spans="1:28" s="53" customFormat="1" ht="12" x14ac:dyDescent="0.2">
      <c r="V70" s="86"/>
      <c r="W70" s="86"/>
      <c r="X70" s="86"/>
      <c r="Y70" s="86"/>
      <c r="Z70" s="86"/>
      <c r="AA70" s="86"/>
      <c r="AB70" s="86"/>
    </row>
    <row r="71" spans="1:28" s="53" customFormat="1" ht="15" x14ac:dyDescent="0.2">
      <c r="A71" s="54" t="s">
        <v>14</v>
      </c>
      <c r="V71" s="86"/>
      <c r="W71" s="86"/>
      <c r="X71" s="86"/>
      <c r="Y71" s="86"/>
      <c r="Z71" s="86"/>
      <c r="AA71" s="86"/>
      <c r="AB71" s="86"/>
    </row>
    <row r="72" spans="1:28" s="53" customFormat="1" ht="15" x14ac:dyDescent="0.2">
      <c r="A72" s="54" t="s">
        <v>15</v>
      </c>
      <c r="V72" s="86"/>
      <c r="W72" s="86"/>
      <c r="X72" s="86"/>
      <c r="Y72" s="86"/>
      <c r="Z72" s="86"/>
      <c r="AA72" s="86"/>
      <c r="AB72" s="86"/>
    </row>
    <row r="73" spans="1:28" s="53" customFormat="1" ht="15" x14ac:dyDescent="0.2">
      <c r="A73" s="54" t="s">
        <v>16</v>
      </c>
      <c r="V73" s="86"/>
      <c r="W73" s="86"/>
      <c r="X73" s="86"/>
      <c r="Y73" s="86"/>
      <c r="Z73" s="86"/>
      <c r="AA73" s="86"/>
      <c r="AB73" s="86"/>
    </row>
    <row r="74" spans="1:28" s="53" customFormat="1" ht="15" x14ac:dyDescent="0.2">
      <c r="A74" s="54" t="s">
        <v>17</v>
      </c>
      <c r="V74" s="86"/>
      <c r="W74" s="86"/>
      <c r="X74" s="86"/>
      <c r="Y74" s="86"/>
      <c r="Z74" s="86"/>
      <c r="AA74" s="86"/>
      <c r="AB74" s="86"/>
    </row>
    <row r="75" spans="1:28" s="53" customFormat="1" ht="15" x14ac:dyDescent="0.2">
      <c r="A75" s="54" t="s">
        <v>16</v>
      </c>
      <c r="V75" s="86"/>
      <c r="W75" s="86"/>
      <c r="X75" s="86"/>
      <c r="Y75" s="86"/>
      <c r="Z75" s="86"/>
      <c r="AA75" s="86"/>
      <c r="AB75" s="86"/>
    </row>
    <row r="76" spans="1:28" s="53" customFormat="1" ht="15" x14ac:dyDescent="0.2">
      <c r="A76" s="54" t="s">
        <v>18</v>
      </c>
      <c r="V76" s="86"/>
      <c r="W76" s="86"/>
      <c r="X76" s="86"/>
      <c r="Y76" s="86"/>
      <c r="Z76" s="86"/>
      <c r="AA76" s="86"/>
      <c r="AB76" s="86"/>
    </row>
    <row r="77" spans="1:28" s="53" customFormat="1" ht="15" x14ac:dyDescent="0.2">
      <c r="A77" s="54" t="s">
        <v>19</v>
      </c>
      <c r="V77" s="86"/>
      <c r="W77" s="86"/>
      <c r="X77" s="86"/>
      <c r="Y77" s="86"/>
      <c r="Z77" s="86"/>
      <c r="AA77" s="86"/>
      <c r="AB77" s="86"/>
    </row>
    <row r="78" spans="1:28" s="53" customFormat="1" ht="15" x14ac:dyDescent="0.2">
      <c r="A78" s="54" t="s">
        <v>20</v>
      </c>
      <c r="V78" s="86"/>
      <c r="W78" s="86"/>
      <c r="X78" s="86"/>
      <c r="Y78" s="86"/>
      <c r="Z78" s="86"/>
      <c r="AA78" s="86"/>
      <c r="AB78" s="86"/>
    </row>
    <row r="79" spans="1:28" s="53" customFormat="1" ht="15" x14ac:dyDescent="0.2">
      <c r="A79" s="54" t="s">
        <v>15</v>
      </c>
      <c r="V79" s="86"/>
      <c r="W79" s="86"/>
      <c r="X79" s="86"/>
      <c r="Y79" s="86"/>
      <c r="Z79" s="86"/>
      <c r="AA79" s="86"/>
      <c r="AB79" s="86"/>
    </row>
    <row r="80" spans="1:28" s="53" customFormat="1" ht="15" x14ac:dyDescent="0.2">
      <c r="A80" s="54" t="s">
        <v>21</v>
      </c>
      <c r="V80" s="86"/>
      <c r="W80" s="86"/>
      <c r="X80" s="86"/>
      <c r="Y80" s="86"/>
      <c r="Z80" s="86"/>
      <c r="AA80" s="86"/>
      <c r="AB80" s="86"/>
    </row>
    <row r="81" spans="1:28" s="53" customFormat="1" ht="15" x14ac:dyDescent="0.2">
      <c r="A81" s="54" t="s">
        <v>20</v>
      </c>
      <c r="V81" s="86"/>
      <c r="W81" s="86"/>
      <c r="X81" s="86"/>
      <c r="Y81" s="86"/>
      <c r="Z81" s="86"/>
      <c r="AA81" s="86"/>
      <c r="AB81" s="86"/>
    </row>
    <row r="82" spans="1:28" s="53" customFormat="1" ht="15" x14ac:dyDescent="0.2">
      <c r="A82" s="54" t="s">
        <v>14</v>
      </c>
      <c r="V82" s="86"/>
      <c r="W82" s="86"/>
      <c r="X82" s="86"/>
      <c r="Y82" s="86"/>
      <c r="Z82" s="86"/>
      <c r="AA82" s="86"/>
      <c r="AB82" s="86"/>
    </row>
    <row r="83" spans="1:28" s="53" customFormat="1" ht="15" x14ac:dyDescent="0.2">
      <c r="A83" s="54" t="s">
        <v>16</v>
      </c>
      <c r="V83" s="86"/>
      <c r="W83" s="86"/>
      <c r="X83" s="86"/>
      <c r="Y83" s="86"/>
      <c r="Z83" s="86"/>
      <c r="AA83" s="86"/>
      <c r="AB83" s="86"/>
    </row>
    <row r="84" spans="1:28" s="53" customFormat="1" ht="15" x14ac:dyDescent="0.2">
      <c r="A84" s="54" t="s">
        <v>22</v>
      </c>
      <c r="V84" s="86"/>
      <c r="W84" s="86"/>
      <c r="X84" s="86"/>
      <c r="Y84" s="86"/>
      <c r="Z84" s="86"/>
      <c r="AA84" s="86"/>
      <c r="AB84" s="86"/>
    </row>
    <row r="85" spans="1:28" s="53" customFormat="1" ht="15" x14ac:dyDescent="0.2">
      <c r="A85" s="54" t="s">
        <v>23</v>
      </c>
      <c r="V85" s="86"/>
      <c r="W85" s="86"/>
      <c r="X85" s="86"/>
      <c r="Y85" s="86"/>
      <c r="Z85" s="86"/>
      <c r="AA85" s="86"/>
      <c r="AB85" s="86"/>
    </row>
    <row r="86" spans="1:28" s="53" customFormat="1" ht="15" x14ac:dyDescent="0.2">
      <c r="A86" s="54" t="s">
        <v>24</v>
      </c>
      <c r="V86" s="86"/>
      <c r="W86" s="86"/>
      <c r="X86" s="86"/>
      <c r="Y86" s="86"/>
      <c r="Z86" s="86"/>
      <c r="AA86" s="86"/>
      <c r="AB86" s="86"/>
    </row>
    <row r="87" spans="1:28" s="53" customFormat="1" ht="15" x14ac:dyDescent="0.2">
      <c r="A87" s="54" t="s">
        <v>23</v>
      </c>
      <c r="V87" s="86"/>
      <c r="W87" s="86"/>
      <c r="X87" s="86"/>
      <c r="Y87" s="86"/>
      <c r="Z87" s="86"/>
      <c r="AA87" s="86"/>
      <c r="AB87" s="86"/>
    </row>
    <row r="88" spans="1:28" s="53" customFormat="1" ht="15" x14ac:dyDescent="0.2">
      <c r="A88" s="54" t="s">
        <v>20</v>
      </c>
      <c r="V88" s="86"/>
      <c r="W88" s="86"/>
      <c r="X88" s="86"/>
      <c r="Y88" s="86"/>
      <c r="Z88" s="86"/>
      <c r="AA88" s="86"/>
      <c r="AB88" s="86"/>
    </row>
    <row r="89" spans="1:28" s="53" customFormat="1" ht="15" x14ac:dyDescent="0.2">
      <c r="A89" s="54" t="s">
        <v>22</v>
      </c>
      <c r="V89" s="86"/>
      <c r="W89" s="86"/>
      <c r="X89" s="86"/>
      <c r="Y89" s="86"/>
      <c r="Z89" s="86"/>
      <c r="AA89" s="86"/>
      <c r="AB89" s="86"/>
    </row>
    <row r="90" spans="1:28" s="53" customFormat="1" ht="15" x14ac:dyDescent="0.2">
      <c r="A90" s="54" t="s">
        <v>16</v>
      </c>
      <c r="V90" s="86"/>
      <c r="W90" s="86"/>
      <c r="X90" s="86"/>
      <c r="Y90" s="86"/>
      <c r="Z90" s="86"/>
      <c r="AA90" s="86"/>
      <c r="AB90" s="86"/>
    </row>
    <row r="91" spans="1:28" s="53" customFormat="1" ht="12" x14ac:dyDescent="0.2">
      <c r="V91" s="86"/>
      <c r="W91" s="86"/>
      <c r="X91" s="86"/>
      <c r="Y91" s="86"/>
      <c r="Z91" s="86"/>
      <c r="AA91" s="86"/>
      <c r="AB91" s="86"/>
    </row>
    <row r="92" spans="1:28" s="53" customFormat="1" ht="12" x14ac:dyDescent="0.2">
      <c r="A92" s="53" t="e">
        <f>STDEV(A71:A90)</f>
        <v>#DIV/0!</v>
      </c>
      <c r="V92" s="86"/>
      <c r="W92" s="86"/>
      <c r="X92" s="86"/>
      <c r="Y92" s="86"/>
      <c r="Z92" s="86"/>
      <c r="AA92" s="86"/>
      <c r="AB92" s="86"/>
    </row>
    <row r="93" spans="1:28" s="53" customFormat="1" ht="12" x14ac:dyDescent="0.2">
      <c r="V93" s="86"/>
      <c r="W93" s="86"/>
      <c r="X93" s="86"/>
      <c r="Y93" s="86"/>
      <c r="Z93" s="86"/>
      <c r="AA93" s="86"/>
      <c r="AB93" s="86"/>
    </row>
    <row r="94" spans="1:28" s="53" customFormat="1" ht="12" x14ac:dyDescent="0.2">
      <c r="V94" s="86"/>
      <c r="W94" s="86"/>
      <c r="X94" s="86"/>
      <c r="Y94" s="86"/>
      <c r="Z94" s="86"/>
      <c r="AA94" s="86"/>
      <c r="AB94" s="86"/>
    </row>
    <row r="95" spans="1:28" s="53" customFormat="1" ht="12" x14ac:dyDescent="0.2">
      <c r="V95" s="86"/>
      <c r="W95" s="86"/>
      <c r="X95" s="86"/>
      <c r="Y95" s="86"/>
      <c r="Z95" s="86"/>
      <c r="AA95" s="86"/>
      <c r="AB95" s="86"/>
    </row>
    <row r="96" spans="1:28" s="53" customFormat="1" ht="12" x14ac:dyDescent="0.2">
      <c r="V96" s="86"/>
      <c r="W96" s="86"/>
      <c r="X96" s="86"/>
      <c r="Y96" s="86"/>
      <c r="Z96" s="86"/>
      <c r="AA96" s="86"/>
      <c r="AB96" s="86"/>
    </row>
    <row r="97" spans="22:28" s="53" customFormat="1" ht="12" x14ac:dyDescent="0.2">
      <c r="V97" s="86"/>
      <c r="W97" s="86"/>
      <c r="X97" s="86"/>
      <c r="Y97" s="86"/>
      <c r="Z97" s="86"/>
      <c r="AA97" s="86"/>
      <c r="AB97" s="86"/>
    </row>
    <row r="98" spans="22:28" s="53" customFormat="1" ht="12" x14ac:dyDescent="0.2">
      <c r="V98" s="86"/>
      <c r="W98" s="86"/>
      <c r="X98" s="86"/>
      <c r="Y98" s="86"/>
      <c r="Z98" s="86"/>
      <c r="AA98" s="86"/>
      <c r="AB98" s="86"/>
    </row>
    <row r="99" spans="22:28" s="53" customFormat="1" ht="12" x14ac:dyDescent="0.2">
      <c r="V99" s="86"/>
      <c r="W99" s="86"/>
      <c r="X99" s="86"/>
      <c r="Y99" s="86"/>
      <c r="Z99" s="86"/>
      <c r="AA99" s="86"/>
      <c r="AB99" s="86"/>
    </row>
    <row r="100" spans="22:28" s="53" customFormat="1" ht="12" x14ac:dyDescent="0.2">
      <c r="V100" s="86"/>
      <c r="W100" s="86"/>
      <c r="X100" s="86"/>
      <c r="Y100" s="86"/>
      <c r="Z100" s="86"/>
      <c r="AA100" s="86"/>
      <c r="AB100" s="86"/>
    </row>
    <row r="101" spans="22:28" s="53" customFormat="1" ht="12" x14ac:dyDescent="0.2">
      <c r="V101" s="86"/>
      <c r="W101" s="86"/>
      <c r="X101" s="86"/>
      <c r="Y101" s="86"/>
      <c r="Z101" s="86"/>
      <c r="AA101" s="86"/>
      <c r="AB101" s="86"/>
    </row>
    <row r="102" spans="22:28" s="53" customFormat="1" ht="12" x14ac:dyDescent="0.2">
      <c r="V102" s="86"/>
      <c r="W102" s="86"/>
      <c r="X102" s="86"/>
      <c r="Y102" s="86"/>
      <c r="Z102" s="86"/>
      <c r="AA102" s="86"/>
      <c r="AB102" s="86"/>
    </row>
    <row r="103" spans="22:28" s="53" customFormat="1" ht="12" x14ac:dyDescent="0.2">
      <c r="V103" s="86"/>
      <c r="W103" s="86"/>
      <c r="X103" s="86"/>
      <c r="Y103" s="86"/>
      <c r="Z103" s="86"/>
      <c r="AA103" s="86"/>
      <c r="AB103" s="86"/>
    </row>
    <row r="104" spans="22:28" s="53" customFormat="1" ht="12" x14ac:dyDescent="0.2">
      <c r="V104" s="86"/>
      <c r="W104" s="86"/>
      <c r="X104" s="86"/>
      <c r="Y104" s="86"/>
      <c r="Z104" s="86"/>
      <c r="AA104" s="86"/>
      <c r="AB104" s="86"/>
    </row>
    <row r="105" spans="22:28" s="53" customFormat="1" ht="12" x14ac:dyDescent="0.2">
      <c r="V105" s="86"/>
      <c r="W105" s="86"/>
      <c r="X105" s="86"/>
      <c r="Y105" s="86"/>
      <c r="Z105" s="86"/>
      <c r="AA105" s="86"/>
      <c r="AB105" s="86"/>
    </row>
    <row r="106" spans="22:28" s="53" customFormat="1" ht="12" x14ac:dyDescent="0.2">
      <c r="V106" s="86"/>
      <c r="W106" s="86"/>
      <c r="X106" s="86"/>
      <c r="Y106" s="86"/>
      <c r="Z106" s="86"/>
      <c r="AA106" s="86"/>
      <c r="AB106" s="86"/>
    </row>
    <row r="107" spans="22:28" s="53" customFormat="1" ht="12" x14ac:dyDescent="0.2">
      <c r="V107" s="86"/>
      <c r="W107" s="86"/>
      <c r="X107" s="86"/>
      <c r="Y107" s="86"/>
      <c r="Z107" s="86"/>
      <c r="AA107" s="86"/>
      <c r="AB107" s="86"/>
    </row>
    <row r="108" spans="22:28" s="53" customFormat="1" ht="12" x14ac:dyDescent="0.2">
      <c r="V108" s="86"/>
      <c r="W108" s="86"/>
      <c r="X108" s="86"/>
      <c r="Y108" s="86"/>
      <c r="Z108" s="86"/>
      <c r="AA108" s="86"/>
      <c r="AB108" s="86"/>
    </row>
    <row r="109" spans="22:28" s="53" customFormat="1" ht="12" x14ac:dyDescent="0.2">
      <c r="V109" s="86"/>
      <c r="W109" s="86"/>
      <c r="X109" s="86"/>
      <c r="Y109" s="86"/>
      <c r="Z109" s="86"/>
      <c r="AA109" s="86"/>
      <c r="AB109" s="86"/>
    </row>
    <row r="110" spans="22:28" s="53" customFormat="1" ht="12" x14ac:dyDescent="0.2">
      <c r="V110" s="86"/>
      <c r="W110" s="86"/>
      <c r="X110" s="86"/>
      <c r="Y110" s="86"/>
      <c r="Z110" s="86"/>
      <c r="AA110" s="86"/>
      <c r="AB110" s="86"/>
    </row>
    <row r="111" spans="22:28" s="53" customFormat="1" ht="12" x14ac:dyDescent="0.2">
      <c r="V111" s="86"/>
      <c r="W111" s="86"/>
      <c r="X111" s="86"/>
      <c r="Y111" s="86"/>
      <c r="Z111" s="86"/>
      <c r="AA111" s="86"/>
      <c r="AB111" s="86"/>
    </row>
    <row r="112" spans="22:28" s="53" customFormat="1" ht="12" x14ac:dyDescent="0.2">
      <c r="V112" s="86"/>
      <c r="W112" s="86"/>
      <c r="X112" s="86"/>
      <c r="Y112" s="86"/>
      <c r="Z112" s="86"/>
      <c r="AA112" s="86"/>
      <c r="AB112" s="86"/>
    </row>
    <row r="113" spans="22:28" s="53" customFormat="1" ht="12" x14ac:dyDescent="0.2">
      <c r="V113" s="86"/>
      <c r="W113" s="86"/>
      <c r="X113" s="86"/>
      <c r="Y113" s="86"/>
      <c r="Z113" s="86"/>
      <c r="AA113" s="86"/>
      <c r="AB113" s="86"/>
    </row>
    <row r="114" spans="22:28" s="53" customFormat="1" ht="12" x14ac:dyDescent="0.2">
      <c r="V114" s="86"/>
      <c r="W114" s="86"/>
      <c r="X114" s="86"/>
      <c r="Y114" s="86"/>
      <c r="Z114" s="86"/>
      <c r="AA114" s="86"/>
      <c r="AB114" s="86"/>
    </row>
    <row r="115" spans="22:28" s="53" customFormat="1" ht="12" x14ac:dyDescent="0.2">
      <c r="V115" s="86"/>
      <c r="W115" s="86"/>
      <c r="X115" s="86"/>
      <c r="Y115" s="86"/>
      <c r="Z115" s="86"/>
      <c r="AA115" s="86"/>
      <c r="AB115" s="86"/>
    </row>
    <row r="116" spans="22:28" s="53" customFormat="1" ht="12" x14ac:dyDescent="0.2">
      <c r="V116" s="86"/>
      <c r="W116" s="86"/>
      <c r="X116" s="86"/>
      <c r="Y116" s="86"/>
      <c r="Z116" s="86"/>
      <c r="AA116" s="86"/>
      <c r="AB116" s="86"/>
    </row>
    <row r="117" spans="22:28" s="53" customFormat="1" ht="12" x14ac:dyDescent="0.2">
      <c r="V117" s="86"/>
      <c r="W117" s="86"/>
      <c r="X117" s="86"/>
      <c r="Y117" s="86"/>
      <c r="Z117" s="86"/>
      <c r="AA117" s="86"/>
      <c r="AB117" s="86"/>
    </row>
    <row r="118" spans="22:28" s="53" customFormat="1" ht="12" x14ac:dyDescent="0.2">
      <c r="V118" s="86"/>
      <c r="W118" s="86"/>
      <c r="X118" s="86"/>
      <c r="Y118" s="86"/>
      <c r="Z118" s="86"/>
      <c r="AA118" s="86"/>
      <c r="AB118" s="86"/>
    </row>
    <row r="119" spans="22:28" s="53" customFormat="1" ht="12" x14ac:dyDescent="0.2">
      <c r="V119" s="86"/>
      <c r="W119" s="86"/>
      <c r="X119" s="86"/>
      <c r="Y119" s="86"/>
      <c r="Z119" s="86"/>
      <c r="AA119" s="86"/>
      <c r="AB119" s="86"/>
    </row>
    <row r="120" spans="22:28" s="53" customFormat="1" ht="12" x14ac:dyDescent="0.2">
      <c r="V120" s="86"/>
      <c r="W120" s="86"/>
      <c r="X120" s="86"/>
      <c r="Y120" s="86"/>
      <c r="Z120" s="86"/>
      <c r="AA120" s="86"/>
      <c r="AB120" s="86"/>
    </row>
    <row r="121" spans="22:28" s="53" customFormat="1" ht="12" x14ac:dyDescent="0.2">
      <c r="V121" s="86"/>
      <c r="W121" s="86"/>
      <c r="X121" s="86"/>
      <c r="Y121" s="86"/>
      <c r="Z121" s="86"/>
      <c r="AA121" s="86"/>
      <c r="AB121" s="86"/>
    </row>
    <row r="122" spans="22:28" s="53" customFormat="1" ht="12" x14ac:dyDescent="0.2">
      <c r="V122" s="86"/>
      <c r="W122" s="86"/>
      <c r="X122" s="86"/>
      <c r="Y122" s="86"/>
      <c r="Z122" s="86"/>
      <c r="AA122" s="86"/>
      <c r="AB122" s="86"/>
    </row>
    <row r="123" spans="22:28" s="53" customFormat="1" ht="12" x14ac:dyDescent="0.2">
      <c r="V123" s="86"/>
      <c r="W123" s="86"/>
      <c r="X123" s="86"/>
      <c r="Y123" s="86"/>
      <c r="Z123" s="86"/>
      <c r="AA123" s="86"/>
      <c r="AB123" s="86"/>
    </row>
    <row r="124" spans="22:28" s="53" customFormat="1" ht="12" x14ac:dyDescent="0.2">
      <c r="V124" s="86"/>
      <c r="W124" s="86"/>
      <c r="X124" s="86"/>
      <c r="Y124" s="86"/>
      <c r="Z124" s="86"/>
      <c r="AA124" s="86"/>
      <c r="AB124" s="86"/>
    </row>
    <row r="125" spans="22:28" s="53" customFormat="1" ht="12" x14ac:dyDescent="0.2">
      <c r="V125" s="86"/>
      <c r="W125" s="86"/>
      <c r="X125" s="86"/>
      <c r="Y125" s="86"/>
      <c r="Z125" s="86"/>
      <c r="AA125" s="86"/>
      <c r="AB125" s="86"/>
    </row>
    <row r="126" spans="22:28" s="53" customFormat="1" ht="12" x14ac:dyDescent="0.2">
      <c r="V126" s="86"/>
      <c r="W126" s="86"/>
      <c r="X126" s="86"/>
      <c r="Y126" s="86"/>
      <c r="Z126" s="86"/>
      <c r="AA126" s="86"/>
      <c r="AB126" s="86"/>
    </row>
    <row r="127" spans="22:28" s="53" customFormat="1" ht="12" x14ac:dyDescent="0.2">
      <c r="V127" s="86"/>
      <c r="W127" s="86"/>
      <c r="X127" s="86"/>
      <c r="Y127" s="86"/>
      <c r="Z127" s="86"/>
      <c r="AA127" s="86"/>
      <c r="AB127" s="86"/>
    </row>
    <row r="128" spans="22:28" s="53" customFormat="1" ht="12" x14ac:dyDescent="0.2">
      <c r="V128" s="86"/>
      <c r="W128" s="86"/>
      <c r="X128" s="86"/>
      <c r="Y128" s="86"/>
      <c r="Z128" s="86"/>
      <c r="AA128" s="86"/>
      <c r="AB128" s="86"/>
    </row>
    <row r="129" spans="22:28" s="53" customFormat="1" ht="12" x14ac:dyDescent="0.2">
      <c r="V129" s="86"/>
      <c r="W129" s="86"/>
      <c r="X129" s="86"/>
      <c r="Y129" s="86"/>
      <c r="Z129" s="86"/>
      <c r="AA129" s="86"/>
      <c r="AB129" s="86"/>
    </row>
    <row r="130" spans="22:28" s="53" customFormat="1" ht="12" x14ac:dyDescent="0.2">
      <c r="V130" s="86"/>
      <c r="W130" s="86"/>
      <c r="X130" s="86"/>
      <c r="Y130" s="86"/>
      <c r="Z130" s="86"/>
      <c r="AA130" s="86"/>
      <c r="AB130" s="86"/>
    </row>
    <row r="131" spans="22:28" s="53" customFormat="1" ht="12" x14ac:dyDescent="0.2">
      <c r="V131" s="86"/>
      <c r="W131" s="86"/>
      <c r="X131" s="86"/>
      <c r="Y131" s="86"/>
      <c r="Z131" s="86"/>
      <c r="AA131" s="86"/>
      <c r="AB131" s="86"/>
    </row>
    <row r="132" spans="22:28" s="53" customFormat="1" ht="12" x14ac:dyDescent="0.2">
      <c r="V132" s="86"/>
      <c r="W132" s="86"/>
      <c r="X132" s="86"/>
      <c r="Y132" s="86"/>
      <c r="Z132" s="86"/>
      <c r="AA132" s="86"/>
      <c r="AB132" s="86"/>
    </row>
    <row r="133" spans="22:28" s="53" customFormat="1" ht="12" x14ac:dyDescent="0.2">
      <c r="V133" s="86"/>
      <c r="W133" s="86"/>
      <c r="X133" s="86"/>
      <c r="Y133" s="86"/>
      <c r="Z133" s="86"/>
      <c r="AA133" s="86"/>
      <c r="AB133" s="86"/>
    </row>
    <row r="134" spans="22:28" s="53" customFormat="1" ht="12" x14ac:dyDescent="0.2">
      <c r="V134" s="86"/>
      <c r="W134" s="86"/>
      <c r="X134" s="86"/>
      <c r="Y134" s="86"/>
      <c r="Z134" s="86"/>
      <c r="AA134" s="86"/>
      <c r="AB134" s="86"/>
    </row>
    <row r="135" spans="22:28" s="53" customFormat="1" ht="12" x14ac:dyDescent="0.2">
      <c r="V135" s="86"/>
      <c r="W135" s="86"/>
      <c r="X135" s="86"/>
      <c r="Y135" s="86"/>
      <c r="Z135" s="86"/>
      <c r="AA135" s="86"/>
      <c r="AB135" s="86"/>
    </row>
    <row r="136" spans="22:28" s="53" customFormat="1" ht="12" x14ac:dyDescent="0.2">
      <c r="V136" s="86"/>
      <c r="W136" s="86"/>
      <c r="X136" s="86"/>
      <c r="Y136" s="86"/>
      <c r="Z136" s="86"/>
      <c r="AA136" s="86"/>
      <c r="AB136" s="86"/>
    </row>
    <row r="137" spans="22:28" s="53" customFormat="1" ht="12" x14ac:dyDescent="0.2">
      <c r="V137" s="86"/>
      <c r="W137" s="86"/>
      <c r="X137" s="86"/>
      <c r="Y137" s="86"/>
      <c r="Z137" s="86"/>
      <c r="AA137" s="86"/>
      <c r="AB137" s="86"/>
    </row>
    <row r="138" spans="22:28" s="53" customFormat="1" ht="12" x14ac:dyDescent="0.2">
      <c r="V138" s="86"/>
      <c r="W138" s="86"/>
      <c r="X138" s="86"/>
      <c r="Y138" s="86"/>
      <c r="Z138" s="86"/>
      <c r="AA138" s="86"/>
      <c r="AB138" s="86"/>
    </row>
    <row r="139" spans="22:28" s="53" customFormat="1" ht="12" x14ac:dyDescent="0.2">
      <c r="V139" s="86"/>
      <c r="W139" s="86"/>
      <c r="X139" s="86"/>
      <c r="Y139" s="86"/>
      <c r="Z139" s="86"/>
      <c r="AA139" s="86"/>
      <c r="AB139" s="86"/>
    </row>
    <row r="140" spans="22:28" s="53" customFormat="1" ht="12" x14ac:dyDescent="0.2">
      <c r="V140" s="86"/>
      <c r="W140" s="86"/>
      <c r="X140" s="86"/>
      <c r="Y140" s="86"/>
      <c r="Z140" s="86"/>
      <c r="AA140" s="86"/>
      <c r="AB140" s="86"/>
    </row>
    <row r="141" spans="22:28" s="53" customFormat="1" ht="12" x14ac:dyDescent="0.2">
      <c r="V141" s="86"/>
      <c r="W141" s="86"/>
      <c r="X141" s="86"/>
      <c r="Y141" s="86"/>
      <c r="Z141" s="86"/>
      <c r="AA141" s="86"/>
      <c r="AB141" s="86"/>
    </row>
    <row r="142" spans="22:28" s="53" customFormat="1" ht="12" x14ac:dyDescent="0.2">
      <c r="V142" s="86"/>
      <c r="W142" s="86"/>
      <c r="X142" s="86"/>
      <c r="Y142" s="86"/>
      <c r="Z142" s="86"/>
      <c r="AA142" s="86"/>
      <c r="AB142" s="86"/>
    </row>
    <row r="143" spans="22:28" s="53" customFormat="1" ht="12" x14ac:dyDescent="0.2">
      <c r="V143" s="86"/>
      <c r="W143" s="86"/>
      <c r="X143" s="86"/>
      <c r="Y143" s="86"/>
      <c r="Z143" s="86"/>
      <c r="AA143" s="86"/>
      <c r="AB143" s="86"/>
    </row>
    <row r="144" spans="22:28" s="53" customFormat="1" ht="12" x14ac:dyDescent="0.2">
      <c r="V144" s="86"/>
      <c r="W144" s="86"/>
      <c r="X144" s="86"/>
      <c r="Y144" s="86"/>
      <c r="Z144" s="86"/>
      <c r="AA144" s="86"/>
      <c r="AB144" s="86"/>
    </row>
    <row r="145" spans="5:33" s="53" customFormat="1" ht="12" x14ac:dyDescent="0.2">
      <c r="V145" s="86"/>
      <c r="W145" s="86"/>
      <c r="X145" s="86"/>
      <c r="Y145" s="86"/>
      <c r="Z145" s="86"/>
      <c r="AA145" s="86"/>
      <c r="AB145" s="86"/>
    </row>
    <row r="146" spans="5:33" s="53" customFormat="1" ht="12" x14ac:dyDescent="0.2">
      <c r="V146" s="86"/>
      <c r="W146" s="86"/>
      <c r="X146" s="86"/>
      <c r="Y146" s="86"/>
      <c r="Z146" s="86"/>
      <c r="AA146" s="86"/>
      <c r="AB146" s="86"/>
    </row>
    <row r="147" spans="5:33" s="53" customFormat="1" ht="12" x14ac:dyDescent="0.2">
      <c r="V147" s="86"/>
      <c r="W147" s="86"/>
      <c r="X147" s="86"/>
      <c r="Y147" s="86"/>
      <c r="Z147" s="86"/>
      <c r="AA147" s="86"/>
      <c r="AB147" s="86"/>
    </row>
    <row r="148" spans="5:33" s="53" customFormat="1" ht="12" x14ac:dyDescent="0.2">
      <c r="V148" s="86"/>
      <c r="W148" s="86"/>
      <c r="X148" s="86"/>
      <c r="Y148" s="86"/>
      <c r="Z148" s="86"/>
      <c r="AA148" s="86"/>
      <c r="AB148" s="86"/>
    </row>
    <row r="149" spans="5:33" s="53" customFormat="1" ht="12" x14ac:dyDescent="0.2">
      <c r="V149" s="86"/>
      <c r="W149" s="86"/>
      <c r="X149" s="86"/>
      <c r="Y149" s="86"/>
      <c r="Z149" s="86"/>
      <c r="AA149" s="86"/>
      <c r="AB149" s="86"/>
    </row>
    <row r="150" spans="5:33" s="53" customFormat="1" ht="12" x14ac:dyDescent="0.2">
      <c r="V150" s="86"/>
      <c r="W150" s="86"/>
      <c r="X150" s="86"/>
      <c r="Y150" s="86"/>
      <c r="Z150" s="86"/>
      <c r="AA150" s="86"/>
      <c r="AB150" s="86"/>
    </row>
    <row r="151" spans="5:33" s="53" customFormat="1" ht="12" x14ac:dyDescent="0.2">
      <c r="V151" s="86"/>
      <c r="W151" s="86"/>
      <c r="X151" s="86"/>
      <c r="Y151" s="86"/>
      <c r="Z151" s="86"/>
      <c r="AA151" s="86"/>
      <c r="AB151" s="86"/>
    </row>
    <row r="152" spans="5:33" s="15" customFormat="1" ht="12" x14ac:dyDescent="0.2"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86"/>
      <c r="W152" s="86"/>
      <c r="X152" s="86"/>
      <c r="Y152" s="86"/>
      <c r="Z152" s="86"/>
      <c r="AA152" s="86"/>
      <c r="AB152" s="86"/>
      <c r="AC152" s="41"/>
      <c r="AD152" s="41"/>
      <c r="AE152" s="41"/>
      <c r="AF152" s="41"/>
      <c r="AG152" s="41"/>
    </row>
    <row r="153" spans="5:33" s="15" customFormat="1" ht="12" x14ac:dyDescent="0.2"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86"/>
      <c r="W153" s="86"/>
      <c r="X153" s="86"/>
      <c r="Y153" s="86"/>
      <c r="Z153" s="86"/>
      <c r="AA153" s="86"/>
      <c r="AB153" s="86"/>
      <c r="AC153" s="41"/>
      <c r="AD153" s="41"/>
      <c r="AE153" s="41"/>
      <c r="AF153" s="41"/>
      <c r="AG153" s="41"/>
    </row>
    <row r="154" spans="5:33" s="15" customFormat="1" ht="12" x14ac:dyDescent="0.2"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86"/>
      <c r="W154" s="86"/>
      <c r="X154" s="86"/>
      <c r="Y154" s="86"/>
      <c r="Z154" s="86"/>
      <c r="AA154" s="86"/>
      <c r="AB154" s="86"/>
      <c r="AC154" s="41"/>
      <c r="AD154" s="41"/>
      <c r="AE154" s="41"/>
      <c r="AF154" s="41"/>
      <c r="AG154" s="41"/>
    </row>
    <row r="155" spans="5:33" s="15" customFormat="1" ht="12" x14ac:dyDescent="0.2"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86"/>
      <c r="W155" s="86"/>
      <c r="X155" s="86"/>
      <c r="Y155" s="86"/>
      <c r="Z155" s="86"/>
      <c r="AA155" s="86"/>
      <c r="AB155" s="86"/>
      <c r="AC155" s="41"/>
      <c r="AD155" s="41"/>
      <c r="AE155" s="41"/>
      <c r="AF155" s="41"/>
      <c r="AG155" s="41"/>
    </row>
    <row r="156" spans="5:33" s="15" customFormat="1" ht="12" x14ac:dyDescent="0.2"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86"/>
      <c r="W156" s="86"/>
      <c r="X156" s="86"/>
      <c r="Y156" s="86"/>
      <c r="Z156" s="86"/>
      <c r="AA156" s="86"/>
      <c r="AB156" s="86"/>
      <c r="AC156" s="41"/>
      <c r="AD156" s="41"/>
      <c r="AE156" s="41"/>
      <c r="AF156" s="41"/>
      <c r="AG156" s="41"/>
    </row>
    <row r="157" spans="5:33" s="15" customFormat="1" ht="12" x14ac:dyDescent="0.2"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86"/>
      <c r="W157" s="86"/>
      <c r="X157" s="86"/>
      <c r="Y157" s="86"/>
      <c r="Z157" s="86"/>
      <c r="AA157" s="86"/>
      <c r="AB157" s="86"/>
      <c r="AC157" s="41"/>
      <c r="AD157" s="41"/>
      <c r="AE157" s="41"/>
      <c r="AF157" s="41"/>
      <c r="AG157" s="41"/>
    </row>
  </sheetData>
  <mergeCells count="2">
    <mergeCell ref="A11:B11"/>
    <mergeCell ref="B20:D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"/>
  <sheetViews>
    <sheetView zoomScale="90" zoomScaleNormal="90" workbookViewId="0">
      <selection activeCell="E12" sqref="E12"/>
    </sheetView>
  </sheetViews>
  <sheetFormatPr defaultRowHeight="12.75" x14ac:dyDescent="0.2"/>
  <cols>
    <col min="1" max="1" width="34.85546875" style="5" customWidth="1"/>
    <col min="2" max="2" width="28.85546875" style="5" customWidth="1"/>
    <col min="3" max="16384" width="9.140625" style="5"/>
  </cols>
  <sheetData>
    <row r="1" spans="1:8" x14ac:dyDescent="0.2">
      <c r="A1" s="93"/>
      <c r="B1" s="94"/>
      <c r="C1" s="94"/>
    </row>
    <row r="2" spans="1:8" x14ac:dyDescent="0.2">
      <c r="A2" s="95"/>
      <c r="B2" s="96"/>
      <c r="C2" s="96"/>
    </row>
    <row r="3" spans="1:8" x14ac:dyDescent="0.2">
      <c r="A3" s="13"/>
      <c r="B3" s="14"/>
      <c r="C3" s="14"/>
    </row>
    <row r="4" spans="1:8" x14ac:dyDescent="0.2">
      <c r="A4" s="13"/>
      <c r="B4" s="14"/>
      <c r="C4" s="14"/>
    </row>
    <row r="5" spans="1:8" x14ac:dyDescent="0.2">
      <c r="A5" s="13"/>
      <c r="B5" s="14"/>
      <c r="C5" s="14"/>
    </row>
    <row r="6" spans="1:8" ht="28.5" customHeight="1" x14ac:dyDescent="0.2">
      <c r="A6" s="90" t="s">
        <v>37</v>
      </c>
      <c r="B6" s="91"/>
      <c r="C6" s="14"/>
    </row>
    <row r="7" spans="1:8" s="9" customFormat="1" x14ac:dyDescent="0.2">
      <c r="A7" s="28" t="s">
        <v>5</v>
      </c>
      <c r="B7" s="29">
        <f>'DANE WEJŚCIOWE (gdy k=2)'!B12*('DANE WEJŚCIOWE (gdy k=2)'!B13-1)</f>
        <v>10</v>
      </c>
    </row>
    <row r="8" spans="1:8" s="9" customFormat="1" ht="24" x14ac:dyDescent="0.2">
      <c r="A8" s="30" t="s">
        <v>6</v>
      </c>
      <c r="B8" s="31" t="str">
        <f>IF(B7&lt;'DANE WEJŚCIOWE (gdy k=2)'!B15,'DANE WEJŚCIOWE (gdy k=2)'!B16,'DANE WEJŚCIOWE (gdy k=2)'!A16)</f>
        <v>TAK</v>
      </c>
    </row>
    <row r="9" spans="1:8" s="9" customFormat="1" ht="25.5" x14ac:dyDescent="0.25">
      <c r="A9" s="32" t="s">
        <v>7</v>
      </c>
      <c r="B9" s="33">
        <f>'DANE WEJŚCIOWE (gdy k=2)'!Z22</f>
        <v>15.193200233437764</v>
      </c>
    </row>
    <row r="10" spans="1:8" s="9" customFormat="1" x14ac:dyDescent="0.2">
      <c r="A10" s="34" t="s">
        <v>8</v>
      </c>
      <c r="B10" s="35">
        <f>B9*2.77</f>
        <v>42.085164646622609</v>
      </c>
    </row>
    <row r="11" spans="1:8" s="9" customFormat="1" ht="13.5" x14ac:dyDescent="0.25">
      <c r="A11" s="36" t="s">
        <v>9</v>
      </c>
      <c r="B11" s="37">
        <f>100*B9/'DANE WEJŚCIOWE (gdy k=2)'!B14</f>
        <v>7.2348572540179834</v>
      </c>
    </row>
    <row r="12" spans="1:8" s="9" customFormat="1" x14ac:dyDescent="0.2">
      <c r="A12" s="10"/>
      <c r="B12" s="11"/>
    </row>
    <row r="13" spans="1:8" s="9" customFormat="1" x14ac:dyDescent="0.2">
      <c r="A13" s="10"/>
      <c r="B13" s="11"/>
    </row>
    <row r="14" spans="1:8" s="9" customFormat="1" x14ac:dyDescent="0.2">
      <c r="A14" s="10"/>
      <c r="B14" s="12"/>
    </row>
    <row r="15" spans="1:8" ht="36.75" customHeight="1" x14ac:dyDescent="0.2">
      <c r="A15" s="97" t="s">
        <v>0</v>
      </c>
      <c r="B15" s="97"/>
      <c r="C15" s="97"/>
      <c r="D15" s="97"/>
      <c r="E15" s="97"/>
      <c r="F15" s="97"/>
      <c r="G15" s="97"/>
      <c r="H15" s="97"/>
    </row>
    <row r="16" spans="1:8" ht="24" customHeight="1" x14ac:dyDescent="0.2">
      <c r="A16" s="98" t="s">
        <v>1</v>
      </c>
      <c r="B16" s="99"/>
      <c r="C16" s="99"/>
      <c r="D16" s="99"/>
      <c r="E16" s="99"/>
      <c r="F16" s="99"/>
      <c r="G16" s="99"/>
      <c r="H16" s="99"/>
    </row>
  </sheetData>
  <sheetProtection algorithmName="SHA-512" hashValue="4Th9A3dF763l7LAu7r5zkR22VVd/M9QxJjNyQfBmcNnLzDnvrciORgZrGIEy2iqoKlvM8qjRd2aBeQzi1KZvqA==" saltValue="SzD2LR5IpFoTdez7r1UWhA==" spinCount="100000" sheet="1" objects="1" scenarios="1" selectLockedCells="1" selectUnlockedCells="1"/>
  <mergeCells count="5">
    <mergeCell ref="A1:C1"/>
    <mergeCell ref="A2:C2"/>
    <mergeCell ref="A6:B6"/>
    <mergeCell ref="A15:H15"/>
    <mergeCell ref="A16:H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S161"/>
  <sheetViews>
    <sheetView topLeftCell="A13" zoomScale="85" zoomScaleNormal="85" workbookViewId="0">
      <selection activeCell="I14" sqref="I14"/>
    </sheetView>
  </sheetViews>
  <sheetFormatPr defaultRowHeight="12.75" x14ac:dyDescent="0.2"/>
  <cols>
    <col min="1" max="1" width="48.42578125" customWidth="1"/>
    <col min="2" max="2" width="18" customWidth="1"/>
    <col min="3" max="3" width="17.7109375" customWidth="1"/>
    <col min="4" max="4" width="10.7109375" customWidth="1"/>
    <col min="5" max="24" width="10.7109375" style="5" customWidth="1"/>
    <col min="25" max="25" width="13" style="64" customWidth="1"/>
    <col min="26" max="26" width="6.5703125" style="64" customWidth="1"/>
    <col min="27" max="27" width="9.140625" style="64"/>
    <col min="28" max="28" width="42.28515625" style="64" customWidth="1"/>
    <col min="29" max="29" width="22.140625" style="64" customWidth="1"/>
    <col min="30" max="30" width="19.7109375" style="64" customWidth="1"/>
    <col min="31" max="31" width="47.140625" style="64" customWidth="1"/>
    <col min="32" max="32" width="10.5703125" customWidth="1"/>
  </cols>
  <sheetData>
    <row r="1" spans="1:149" s="5" customFormat="1" x14ac:dyDescent="0.2">
      <c r="Y1" s="62"/>
      <c r="Z1" s="62"/>
      <c r="AA1" s="62"/>
      <c r="AB1" s="62"/>
      <c r="AC1" s="62"/>
      <c r="AD1" s="62"/>
      <c r="AE1" s="62"/>
    </row>
    <row r="2" spans="1:149" s="5" customFormat="1" x14ac:dyDescent="0.2">
      <c r="Y2" s="62"/>
      <c r="Z2" s="62"/>
      <c r="AA2" s="62"/>
      <c r="AB2" s="62"/>
      <c r="AC2" s="62"/>
      <c r="AD2" s="62"/>
      <c r="AE2" s="62"/>
    </row>
    <row r="3" spans="1:149" s="5" customFormat="1" x14ac:dyDescent="0.2">
      <c r="Y3" s="62"/>
      <c r="Z3" s="62"/>
      <c r="AA3" s="62"/>
      <c r="AB3" s="62"/>
      <c r="AC3" s="62"/>
      <c r="AD3" s="62"/>
      <c r="AE3" s="62"/>
    </row>
    <row r="4" spans="1:149" s="5" customFormat="1" x14ac:dyDescent="0.2">
      <c r="Y4" s="62"/>
      <c r="Z4" s="62"/>
      <c r="AA4" s="62"/>
      <c r="AB4" s="62"/>
      <c r="AC4" s="62"/>
      <c r="AD4" s="62"/>
      <c r="AE4" s="62"/>
    </row>
    <row r="5" spans="1:149" s="5" customFormat="1" x14ac:dyDescent="0.2">
      <c r="Y5" s="62"/>
      <c r="Z5" s="62"/>
      <c r="AA5" s="62"/>
      <c r="AB5" s="62"/>
      <c r="AC5" s="62"/>
      <c r="AD5" s="62"/>
      <c r="AE5" s="62"/>
    </row>
    <row r="6" spans="1:149" s="5" customFormat="1" x14ac:dyDescent="0.2">
      <c r="Y6" s="62"/>
      <c r="Z6" s="62"/>
      <c r="AA6" s="62"/>
      <c r="AB6" s="62"/>
      <c r="AC6" s="62"/>
      <c r="AD6" s="62"/>
      <c r="AE6" s="62"/>
    </row>
    <row r="7" spans="1:149" s="5" customFormat="1" x14ac:dyDescent="0.2">
      <c r="Y7" s="62"/>
      <c r="Z7" s="62"/>
      <c r="AA7" s="62"/>
      <c r="AB7" s="62"/>
      <c r="AC7" s="62"/>
      <c r="AD7" s="62"/>
      <c r="AE7" s="62"/>
    </row>
    <row r="8" spans="1:149" ht="13.5" customHeight="1" x14ac:dyDescent="0.2">
      <c r="A8" s="25" t="s">
        <v>27</v>
      </c>
      <c r="B8" s="25"/>
      <c r="C8" s="25"/>
      <c r="D8" s="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57"/>
      <c r="Z8" s="57"/>
      <c r="AA8" s="57"/>
      <c r="AB8" s="57"/>
      <c r="AC8" s="57"/>
      <c r="AD8" s="57"/>
      <c r="AE8" s="57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149" ht="14.25" customHeight="1" x14ac:dyDescent="0.2">
      <c r="A9" s="25" t="s">
        <v>34</v>
      </c>
      <c r="B9" s="25"/>
      <c r="C9" s="25"/>
      <c r="D9" s="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57"/>
      <c r="Z9" s="57"/>
      <c r="AA9" s="57"/>
      <c r="AB9" s="57"/>
      <c r="AC9" s="57"/>
      <c r="AD9" s="57"/>
      <c r="AE9" s="5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149" ht="10.5" customHeight="1" x14ac:dyDescent="0.2">
      <c r="A10" s="3"/>
      <c r="B10" s="4"/>
      <c r="C10" s="26"/>
      <c r="D10" s="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57"/>
      <c r="Z10" s="57"/>
      <c r="AA10" s="57"/>
      <c r="AB10" s="57"/>
      <c r="AC10" s="57"/>
      <c r="AD10" s="57"/>
      <c r="AE10" s="57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149" ht="32.25" customHeight="1" x14ac:dyDescent="0.3">
      <c r="A11" s="90" t="s">
        <v>25</v>
      </c>
      <c r="B11" s="91"/>
      <c r="C11" s="27"/>
      <c r="D11" s="2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57"/>
      <c r="Z11" s="57"/>
      <c r="AA11" s="57"/>
      <c r="AB11" s="57"/>
      <c r="AC11" s="57"/>
      <c r="AD11" s="57"/>
      <c r="AE11" s="57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149" s="16" customFormat="1" ht="12" customHeight="1" x14ac:dyDescent="0.2">
      <c r="A12" s="46" t="s">
        <v>2</v>
      </c>
      <c r="B12" s="45">
        <v>10</v>
      </c>
      <c r="C12" s="20"/>
      <c r="D12" s="17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63"/>
      <c r="Z12" s="63"/>
      <c r="AA12" s="63"/>
      <c r="AB12" s="63"/>
      <c r="AC12" s="63"/>
      <c r="AD12" s="58"/>
      <c r="AE12" s="58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</row>
    <row r="13" spans="1:149" s="16" customFormat="1" ht="12" customHeight="1" x14ac:dyDescent="0.2">
      <c r="A13" s="46" t="s">
        <v>3</v>
      </c>
      <c r="B13" s="45">
        <v>3</v>
      </c>
      <c r="C13" s="20"/>
      <c r="D13" s="17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63"/>
      <c r="Z13" s="63"/>
      <c r="AA13" s="63"/>
      <c r="AB13" s="63"/>
      <c r="AC13" s="63"/>
      <c r="AD13" s="58"/>
      <c r="AE13" s="58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</row>
    <row r="14" spans="1:149" s="38" customFormat="1" ht="12.75" customHeight="1" x14ac:dyDescent="0.2">
      <c r="A14" s="44" t="s">
        <v>26</v>
      </c>
      <c r="B14" s="45">
        <v>210</v>
      </c>
      <c r="C14" s="2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59"/>
      <c r="Z14" s="59"/>
      <c r="AA14" s="59"/>
      <c r="AB14" s="59"/>
      <c r="AC14" s="59"/>
      <c r="AD14" s="53"/>
      <c r="AE14" s="53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</row>
    <row r="15" spans="1:149" s="38" customFormat="1" ht="23.25" customHeight="1" x14ac:dyDescent="0.2">
      <c r="A15" s="55" t="s">
        <v>4</v>
      </c>
      <c r="B15" s="56">
        <v>10</v>
      </c>
      <c r="C15" s="2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59"/>
      <c r="Z15" s="59"/>
      <c r="AA15" s="59"/>
      <c r="AB15" s="59"/>
      <c r="AC15" s="59"/>
      <c r="AD15" s="53"/>
      <c r="AE15" s="53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</row>
    <row r="16" spans="1:149" s="38" customFormat="1" ht="26.25" customHeight="1" x14ac:dyDescent="0.2">
      <c r="C16" s="2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59"/>
      <c r="Z16" s="59"/>
      <c r="AA16" s="59"/>
      <c r="AB16" s="59"/>
      <c r="AC16" s="59"/>
      <c r="AD16" s="53"/>
      <c r="AE16" s="53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</row>
    <row r="17" spans="1:149" s="38" customFormat="1" ht="23.25" hidden="1" customHeight="1" x14ac:dyDescent="0.2">
      <c r="A17" s="42" t="s">
        <v>10</v>
      </c>
      <c r="B17" s="42" t="s">
        <v>11</v>
      </c>
      <c r="C17" s="4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59"/>
      <c r="Z17" s="59"/>
      <c r="AA17" s="59"/>
      <c r="AB17" s="59"/>
      <c r="AC17" s="59"/>
      <c r="AD17" s="53"/>
      <c r="AE17" s="53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</row>
    <row r="18" spans="1:149" s="38" customFormat="1" ht="12" x14ac:dyDescent="0.2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60"/>
      <c r="Z18" s="60"/>
      <c r="AA18" s="60"/>
      <c r="AB18" s="60"/>
      <c r="AC18" s="60"/>
      <c r="AD18" s="53"/>
      <c r="AE18" s="53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</row>
    <row r="19" spans="1:149" s="16" customFormat="1" ht="12" x14ac:dyDescent="0.2">
      <c r="A19" s="47"/>
      <c r="B19" s="92" t="s">
        <v>12</v>
      </c>
      <c r="C19" s="92"/>
      <c r="D19" s="100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60"/>
      <c r="Z19" s="60"/>
      <c r="AA19" s="60"/>
      <c r="AB19" s="60"/>
      <c r="AC19" s="60"/>
      <c r="AD19" s="53"/>
      <c r="AE19" s="53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</row>
    <row r="20" spans="1:149" s="16" customFormat="1" ht="19.5" x14ac:dyDescent="0.35">
      <c r="A20" s="48" t="s">
        <v>13</v>
      </c>
      <c r="B20" s="49">
        <v>1</v>
      </c>
      <c r="C20" s="88">
        <v>2</v>
      </c>
      <c r="D20" s="89">
        <v>3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53"/>
      <c r="Z20" s="65" t="s">
        <v>28</v>
      </c>
      <c r="AA20" s="65" t="s">
        <v>29</v>
      </c>
      <c r="AB20" s="66" t="s">
        <v>30</v>
      </c>
      <c r="AC20" s="67" t="s">
        <v>31</v>
      </c>
      <c r="AD20" s="68" t="s">
        <v>32</v>
      </c>
      <c r="AE20" s="53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</row>
    <row r="21" spans="1:149" s="16" customFormat="1" x14ac:dyDescent="0.2">
      <c r="A21" s="49">
        <v>1</v>
      </c>
      <c r="B21" s="51">
        <v>175</v>
      </c>
      <c r="C21" s="61">
        <v>175</v>
      </c>
      <c r="D21" s="75">
        <v>170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53"/>
      <c r="Z21" s="69">
        <f t="shared" ref="Z21:Z30" si="0">STDEV(B21:D21)</f>
        <v>2.8867513459481291</v>
      </c>
      <c r="AA21" s="69">
        <f t="shared" ref="AA21:AA30" si="1">POWER(Z21,2)</f>
        <v>8.3333333333333357</v>
      </c>
      <c r="AB21" s="69">
        <f>SUM(AA21:AA30)</f>
        <v>2308.3333333333335</v>
      </c>
      <c r="AC21" s="69">
        <f>AB21/B12</f>
        <v>230.83333333333334</v>
      </c>
      <c r="AD21" s="69">
        <f>SQRT(AC21)</f>
        <v>15.193200233437764</v>
      </c>
      <c r="AE21" s="53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</row>
    <row r="22" spans="1:149" s="16" customFormat="1" x14ac:dyDescent="0.2">
      <c r="A22" s="49">
        <v>2</v>
      </c>
      <c r="B22" s="51">
        <v>220</v>
      </c>
      <c r="C22" s="61">
        <v>220</v>
      </c>
      <c r="D22" s="75">
        <v>205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53"/>
      <c r="Z22" s="69">
        <f t="shared" si="0"/>
        <v>8.6602540378443873</v>
      </c>
      <c r="AA22" s="69">
        <f t="shared" si="1"/>
        <v>75.000000000000014</v>
      </c>
      <c r="AB22" s="70"/>
      <c r="AC22" s="53"/>
      <c r="AD22" s="53"/>
      <c r="AE22" s="53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</row>
    <row r="23" spans="1:149" s="16" customFormat="1" x14ac:dyDescent="0.2">
      <c r="A23" s="49">
        <v>3</v>
      </c>
      <c r="B23" s="51">
        <v>220</v>
      </c>
      <c r="C23" s="61">
        <v>220</v>
      </c>
      <c r="D23" s="75">
        <v>240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53"/>
      <c r="Z23" s="69">
        <f t="shared" si="0"/>
        <v>11.547005383792515</v>
      </c>
      <c r="AA23" s="69">
        <f t="shared" si="1"/>
        <v>133.33333333333331</v>
      </c>
      <c r="AB23" s="70"/>
      <c r="AC23" s="70"/>
      <c r="AD23" s="70"/>
      <c r="AE23" s="53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</row>
    <row r="24" spans="1:149" s="16" customFormat="1" ht="13.5" customHeight="1" x14ac:dyDescent="0.2">
      <c r="A24" s="49">
        <v>4</v>
      </c>
      <c r="B24" s="51">
        <v>210</v>
      </c>
      <c r="C24" s="61">
        <v>210</v>
      </c>
      <c r="D24" s="75">
        <v>200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53"/>
      <c r="Z24" s="69">
        <f t="shared" si="0"/>
        <v>5.7735026918962573</v>
      </c>
      <c r="AA24" s="69">
        <f t="shared" si="1"/>
        <v>33.333333333333329</v>
      </c>
      <c r="AB24" s="70"/>
      <c r="AC24" s="70"/>
      <c r="AD24" s="70"/>
      <c r="AE24" s="53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</row>
    <row r="25" spans="1:149" s="16" customFormat="1" x14ac:dyDescent="0.2">
      <c r="A25" s="49">
        <v>5</v>
      </c>
      <c r="B25" s="51">
        <v>170</v>
      </c>
      <c r="C25" s="61">
        <v>170</v>
      </c>
      <c r="D25" s="75">
        <v>185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53"/>
      <c r="Z25" s="69">
        <f t="shared" si="0"/>
        <v>8.6602540378443873</v>
      </c>
      <c r="AA25" s="69">
        <f t="shared" si="1"/>
        <v>75.000000000000014</v>
      </c>
      <c r="AB25" s="70"/>
      <c r="AC25" s="70"/>
      <c r="AD25" s="70"/>
      <c r="AE25" s="53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</row>
    <row r="26" spans="1:149" s="16" customFormat="1" x14ac:dyDescent="0.2">
      <c r="A26" s="49">
        <v>6</v>
      </c>
      <c r="B26" s="51">
        <v>200</v>
      </c>
      <c r="C26" s="61">
        <v>200</v>
      </c>
      <c r="D26" s="75">
        <v>175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53"/>
      <c r="Z26" s="69">
        <f t="shared" si="0"/>
        <v>14.433756729740644</v>
      </c>
      <c r="AA26" s="69">
        <f t="shared" si="1"/>
        <v>208.33333333333331</v>
      </c>
      <c r="AB26" s="70"/>
      <c r="AC26" s="70"/>
      <c r="AD26" s="70"/>
      <c r="AE26" s="53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</row>
    <row r="27" spans="1:149" s="16" customFormat="1" x14ac:dyDescent="0.2">
      <c r="A27" s="49">
        <v>7</v>
      </c>
      <c r="B27" s="51">
        <v>220</v>
      </c>
      <c r="C27" s="61">
        <v>220</v>
      </c>
      <c r="D27" s="75">
        <v>180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53"/>
      <c r="Z27" s="69">
        <f t="shared" si="0"/>
        <v>23.094010767585033</v>
      </c>
      <c r="AA27" s="69">
        <f t="shared" si="1"/>
        <v>533.33333333333348</v>
      </c>
      <c r="AB27" s="70"/>
      <c r="AC27" s="70"/>
      <c r="AD27" s="70"/>
      <c r="AE27" s="53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</row>
    <row r="28" spans="1:149" s="16" customFormat="1" x14ac:dyDescent="0.2">
      <c r="A28" s="49">
        <v>8</v>
      </c>
      <c r="B28" s="51">
        <v>190</v>
      </c>
      <c r="C28" s="61">
        <v>190</v>
      </c>
      <c r="D28" s="75">
        <v>235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53"/>
      <c r="Z28" s="69">
        <f t="shared" si="0"/>
        <v>25.98076211353316</v>
      </c>
      <c r="AA28" s="69">
        <f t="shared" si="1"/>
        <v>675</v>
      </c>
      <c r="AB28" s="70"/>
      <c r="AC28" s="70"/>
      <c r="AD28" s="70"/>
      <c r="AE28" s="53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</row>
    <row r="29" spans="1:149" s="16" customFormat="1" x14ac:dyDescent="0.2">
      <c r="A29" s="50">
        <v>9</v>
      </c>
      <c r="B29" s="51">
        <v>190</v>
      </c>
      <c r="C29" s="61">
        <v>190</v>
      </c>
      <c r="D29" s="75">
        <v>200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53"/>
      <c r="Z29" s="69">
        <f t="shared" si="0"/>
        <v>5.7735026918962573</v>
      </c>
      <c r="AA29" s="69">
        <f t="shared" si="1"/>
        <v>33.333333333333329</v>
      </c>
      <c r="AB29" s="70"/>
      <c r="AC29" s="70"/>
      <c r="AD29" s="70"/>
      <c r="AE29" s="53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</row>
    <row r="30" spans="1:149" s="16" customFormat="1" x14ac:dyDescent="0.2">
      <c r="A30" s="50">
        <v>10</v>
      </c>
      <c r="B30" s="51">
        <v>180</v>
      </c>
      <c r="C30" s="61">
        <v>180</v>
      </c>
      <c r="D30" s="75">
        <v>220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53"/>
      <c r="Z30" s="69">
        <f t="shared" si="0"/>
        <v>23.094010767585033</v>
      </c>
      <c r="AA30" s="69">
        <f t="shared" si="1"/>
        <v>533.33333333333348</v>
      </c>
      <c r="AB30" s="70"/>
      <c r="AC30" s="70"/>
      <c r="AD30" s="70"/>
      <c r="AE30" s="5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</row>
    <row r="31" spans="1:149" s="15" customFormat="1" ht="12" x14ac:dyDescent="0.2"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53"/>
      <c r="Z31" s="53"/>
      <c r="AA31" s="53"/>
      <c r="AB31" s="53"/>
      <c r="AC31" s="53"/>
      <c r="AD31" s="53"/>
      <c r="AE31" s="53"/>
    </row>
    <row r="32" spans="1:149" s="15" customFormat="1" ht="12" x14ac:dyDescent="0.2"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53"/>
      <c r="Z32" s="53"/>
      <c r="AA32" s="53"/>
      <c r="AB32" s="53"/>
      <c r="AC32" s="53"/>
      <c r="AD32" s="53"/>
      <c r="AE32" s="53"/>
    </row>
    <row r="33" spans="1:31" s="15" customFormat="1" ht="12" x14ac:dyDescent="0.2"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53"/>
      <c r="Z33" s="53"/>
      <c r="AA33" s="53"/>
      <c r="AB33" s="53"/>
      <c r="AC33" s="53"/>
      <c r="AD33" s="53"/>
      <c r="AE33" s="53"/>
    </row>
    <row r="34" spans="1:31" s="15" customFormat="1" ht="12" x14ac:dyDescent="0.2"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53"/>
      <c r="Z34" s="53"/>
      <c r="AA34" s="53"/>
      <c r="AB34" s="53"/>
      <c r="AC34" s="53"/>
      <c r="AD34" s="53"/>
      <c r="AE34" s="53"/>
    </row>
    <row r="35" spans="1:31" s="15" customFormat="1" ht="12" x14ac:dyDescent="0.2"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58"/>
      <c r="Z35" s="58"/>
      <c r="AA35" s="58"/>
      <c r="AB35" s="58"/>
      <c r="AC35" s="58"/>
      <c r="AD35" s="58"/>
      <c r="AE35" s="58"/>
    </row>
    <row r="36" spans="1:31" s="15" customFormat="1" ht="12" x14ac:dyDescent="0.2"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58"/>
      <c r="Z36" s="58"/>
      <c r="AA36" s="58"/>
      <c r="AB36" s="58"/>
      <c r="AC36" s="58"/>
      <c r="AD36" s="58"/>
      <c r="AE36" s="58"/>
    </row>
    <row r="37" spans="1:31" s="41" customFormat="1" ht="12" x14ac:dyDescent="0.2">
      <c r="Y37" s="53"/>
      <c r="Z37" s="53"/>
      <c r="AA37" s="53"/>
      <c r="AB37" s="53"/>
      <c r="AC37" s="53"/>
      <c r="AD37" s="53"/>
      <c r="AE37" s="53"/>
    </row>
    <row r="38" spans="1:31" s="41" customFormat="1" ht="12" x14ac:dyDescent="0.2">
      <c r="Y38" s="53"/>
      <c r="Z38" s="53"/>
      <c r="AA38" s="53"/>
      <c r="AB38" s="53"/>
      <c r="AC38" s="53"/>
      <c r="AD38" s="53"/>
      <c r="AE38" s="53"/>
    </row>
    <row r="39" spans="1:31" s="41" customFormat="1" ht="12" x14ac:dyDescent="0.2">
      <c r="Y39" s="53"/>
      <c r="Z39" s="53"/>
      <c r="AA39" s="53"/>
      <c r="AB39" s="53"/>
      <c r="AC39" s="53"/>
      <c r="AD39" s="53"/>
      <c r="AE39" s="53"/>
    </row>
    <row r="40" spans="1:31" s="41" customFormat="1" ht="12" x14ac:dyDescent="0.2">
      <c r="Y40" s="53"/>
      <c r="Z40" s="53"/>
      <c r="AA40" s="53"/>
      <c r="AB40" s="53"/>
      <c r="AC40" s="53"/>
      <c r="AD40" s="53"/>
      <c r="AE40" s="53"/>
    </row>
    <row r="41" spans="1:31" s="41" customFormat="1" ht="12" x14ac:dyDescent="0.2">
      <c r="Y41" s="53"/>
      <c r="Z41" s="53"/>
      <c r="AA41" s="53"/>
      <c r="AB41" s="53"/>
      <c r="AC41" s="53"/>
      <c r="AD41" s="53"/>
      <c r="AE41" s="53"/>
    </row>
    <row r="42" spans="1:31" s="41" customFormat="1" ht="15" x14ac:dyDescent="0.2">
      <c r="A42" s="52"/>
      <c r="Y42" s="53"/>
      <c r="Z42" s="53"/>
      <c r="AA42" s="53"/>
      <c r="AB42" s="53"/>
      <c r="AC42" s="53"/>
      <c r="AD42" s="53"/>
      <c r="AE42" s="53"/>
    </row>
    <row r="43" spans="1:31" s="41" customFormat="1" ht="15" x14ac:dyDescent="0.2">
      <c r="A43" s="52"/>
      <c r="Y43" s="53"/>
      <c r="Z43" s="53"/>
      <c r="AA43" s="53"/>
      <c r="AB43" s="53"/>
      <c r="AC43" s="53"/>
      <c r="AD43" s="53"/>
      <c r="AE43" s="53"/>
    </row>
    <row r="44" spans="1:31" s="41" customFormat="1" ht="15" x14ac:dyDescent="0.2">
      <c r="A44" s="52"/>
      <c r="Y44" s="53"/>
      <c r="Z44" s="53"/>
      <c r="AA44" s="53"/>
      <c r="AB44" s="53"/>
      <c r="AC44" s="53"/>
      <c r="AD44" s="53"/>
      <c r="AE44" s="53"/>
    </row>
    <row r="45" spans="1:31" s="41" customFormat="1" ht="15" x14ac:dyDescent="0.2">
      <c r="A45" s="52"/>
      <c r="Y45" s="53"/>
      <c r="Z45" s="53"/>
      <c r="AA45" s="53"/>
      <c r="AB45" s="53"/>
      <c r="AC45" s="53"/>
      <c r="AD45" s="53"/>
      <c r="AE45" s="53"/>
    </row>
    <row r="46" spans="1:31" s="41" customFormat="1" ht="15" x14ac:dyDescent="0.2">
      <c r="A46" s="52"/>
      <c r="Y46" s="53"/>
      <c r="Z46" s="53"/>
      <c r="AA46" s="53"/>
      <c r="AB46" s="53"/>
      <c r="AC46" s="53"/>
      <c r="AD46" s="53"/>
      <c r="AE46" s="53"/>
    </row>
    <row r="47" spans="1:31" s="41" customFormat="1" ht="15" x14ac:dyDescent="0.2">
      <c r="A47" s="52"/>
      <c r="Y47" s="53"/>
      <c r="Z47" s="53"/>
      <c r="AA47" s="53"/>
      <c r="AB47" s="53"/>
      <c r="AC47" s="53"/>
      <c r="AD47" s="53"/>
      <c r="AE47" s="53"/>
    </row>
    <row r="48" spans="1:31" s="41" customFormat="1" ht="15" x14ac:dyDescent="0.2">
      <c r="A48" s="52"/>
      <c r="Y48" s="53"/>
      <c r="Z48" s="53"/>
      <c r="AA48" s="53"/>
      <c r="AB48" s="53"/>
      <c r="AC48" s="53"/>
      <c r="AD48" s="53"/>
      <c r="AE48" s="53"/>
    </row>
    <row r="49" spans="1:31" s="41" customFormat="1" ht="15" x14ac:dyDescent="0.2">
      <c r="A49" s="52"/>
      <c r="Y49" s="53"/>
      <c r="Z49" s="53"/>
      <c r="AA49" s="53"/>
      <c r="AB49" s="53"/>
      <c r="AC49" s="53"/>
      <c r="AD49" s="53"/>
      <c r="AE49" s="53"/>
    </row>
    <row r="50" spans="1:31" s="41" customFormat="1" ht="15" x14ac:dyDescent="0.2">
      <c r="A50" s="52"/>
      <c r="Y50" s="53"/>
      <c r="Z50" s="53"/>
      <c r="AA50" s="53"/>
      <c r="AB50" s="53"/>
      <c r="AC50" s="53"/>
      <c r="AD50" s="53"/>
      <c r="AE50" s="53"/>
    </row>
    <row r="51" spans="1:31" s="41" customFormat="1" ht="15" x14ac:dyDescent="0.2">
      <c r="A51" s="52"/>
      <c r="Y51" s="53"/>
      <c r="Z51" s="53"/>
      <c r="AA51" s="53"/>
      <c r="AB51" s="53"/>
      <c r="AC51" s="53"/>
      <c r="AD51" s="53"/>
      <c r="AE51" s="53"/>
    </row>
    <row r="52" spans="1:31" s="41" customFormat="1" ht="15" x14ac:dyDescent="0.2">
      <c r="A52" s="52"/>
      <c r="Y52" s="53"/>
      <c r="Z52" s="53"/>
      <c r="AA52" s="53"/>
      <c r="AB52" s="53"/>
      <c r="AC52" s="53"/>
      <c r="AD52" s="53"/>
      <c r="AE52" s="53"/>
    </row>
    <row r="53" spans="1:31" s="41" customFormat="1" ht="15" x14ac:dyDescent="0.2">
      <c r="A53" s="52"/>
      <c r="Y53" s="53"/>
      <c r="Z53" s="53"/>
      <c r="AA53" s="53"/>
      <c r="AB53" s="53"/>
      <c r="AC53" s="53"/>
      <c r="AD53" s="53"/>
      <c r="AE53" s="53"/>
    </row>
    <row r="54" spans="1:31" s="41" customFormat="1" ht="15" x14ac:dyDescent="0.2">
      <c r="A54" s="52"/>
      <c r="Y54" s="53"/>
      <c r="Z54" s="53"/>
      <c r="AA54" s="53"/>
      <c r="AB54" s="53"/>
      <c r="AC54" s="53"/>
      <c r="AD54" s="53"/>
      <c r="AE54" s="53"/>
    </row>
    <row r="55" spans="1:31" s="41" customFormat="1" ht="15" x14ac:dyDescent="0.2">
      <c r="A55" s="52"/>
      <c r="Y55" s="53"/>
      <c r="Z55" s="53"/>
      <c r="AA55" s="53"/>
      <c r="AB55" s="53"/>
      <c r="AC55" s="53"/>
      <c r="AD55" s="53"/>
      <c r="AE55" s="53"/>
    </row>
    <row r="56" spans="1:31" s="41" customFormat="1" ht="15" x14ac:dyDescent="0.2">
      <c r="A56" s="52"/>
      <c r="Y56" s="53"/>
      <c r="Z56" s="53"/>
      <c r="AA56" s="53"/>
      <c r="AB56" s="53"/>
      <c r="AC56" s="53"/>
      <c r="AD56" s="53"/>
      <c r="AE56" s="53"/>
    </row>
    <row r="57" spans="1:31" s="41" customFormat="1" ht="15" x14ac:dyDescent="0.2">
      <c r="A57" s="52"/>
      <c r="Y57" s="53"/>
      <c r="Z57" s="53"/>
      <c r="AA57" s="53"/>
      <c r="AB57" s="53"/>
      <c r="AC57" s="53"/>
      <c r="AD57" s="53"/>
      <c r="AE57" s="53"/>
    </row>
    <row r="58" spans="1:31" s="41" customFormat="1" ht="15" x14ac:dyDescent="0.2">
      <c r="A58" s="52"/>
      <c r="Y58" s="53"/>
      <c r="Z58" s="53"/>
      <c r="AA58" s="53"/>
      <c r="AB58" s="53"/>
      <c r="AC58" s="53"/>
      <c r="AD58" s="53"/>
      <c r="AE58" s="53"/>
    </row>
    <row r="59" spans="1:31" s="41" customFormat="1" ht="15" x14ac:dyDescent="0.2">
      <c r="A59" s="52"/>
      <c r="Y59" s="53"/>
      <c r="Z59" s="53"/>
      <c r="AA59" s="53"/>
      <c r="AB59" s="53"/>
      <c r="AC59" s="53"/>
      <c r="AD59" s="53"/>
      <c r="AE59" s="53"/>
    </row>
    <row r="60" spans="1:31" s="41" customFormat="1" ht="15" x14ac:dyDescent="0.2">
      <c r="A60" s="52"/>
      <c r="Y60" s="53"/>
      <c r="Z60" s="53"/>
      <c r="AA60" s="53"/>
      <c r="AB60" s="53"/>
      <c r="AC60" s="53"/>
      <c r="AD60" s="53"/>
      <c r="AE60" s="53"/>
    </row>
    <row r="61" spans="1:31" s="41" customFormat="1" ht="15" x14ac:dyDescent="0.2">
      <c r="A61" s="52"/>
      <c r="Y61" s="53"/>
      <c r="Z61" s="53"/>
      <c r="AA61" s="53"/>
      <c r="AB61" s="53"/>
      <c r="AC61" s="53"/>
      <c r="AD61" s="53"/>
      <c r="AE61" s="53"/>
    </row>
    <row r="62" spans="1:31" s="41" customFormat="1" ht="12" x14ac:dyDescent="0.2">
      <c r="Y62" s="53"/>
      <c r="Z62" s="53"/>
      <c r="AA62" s="53"/>
      <c r="AB62" s="53"/>
      <c r="AC62" s="53"/>
      <c r="AD62" s="53"/>
      <c r="AE62" s="53"/>
    </row>
    <row r="63" spans="1:31" s="41" customFormat="1" ht="12" x14ac:dyDescent="0.2">
      <c r="Y63" s="53"/>
      <c r="Z63" s="53"/>
      <c r="AA63" s="53"/>
      <c r="AB63" s="53"/>
      <c r="AC63" s="53"/>
      <c r="AD63" s="53"/>
      <c r="AE63" s="53"/>
    </row>
    <row r="64" spans="1:31" s="41" customFormat="1" ht="12" x14ac:dyDescent="0.2">
      <c r="Y64" s="53"/>
      <c r="Z64" s="53"/>
      <c r="AA64" s="53"/>
      <c r="AB64" s="53"/>
      <c r="AC64" s="53"/>
      <c r="AD64" s="53"/>
      <c r="AE64" s="53"/>
    </row>
    <row r="65" spans="1:31" s="41" customFormat="1" ht="12" x14ac:dyDescent="0.2">
      <c r="Y65" s="53"/>
      <c r="Z65" s="53"/>
      <c r="AA65" s="53"/>
      <c r="AB65" s="53"/>
      <c r="AC65" s="53"/>
      <c r="AD65" s="53"/>
      <c r="AE65" s="53"/>
    </row>
    <row r="66" spans="1:31" s="41" customFormat="1" ht="12" x14ac:dyDescent="0.2">
      <c r="Y66" s="53"/>
      <c r="Z66" s="53"/>
      <c r="AA66" s="53"/>
      <c r="AB66" s="53"/>
      <c r="AC66" s="53"/>
      <c r="AD66" s="53"/>
      <c r="AE66" s="53"/>
    </row>
    <row r="67" spans="1:31" s="53" customFormat="1" ht="12" x14ac:dyDescent="0.2"/>
    <row r="68" spans="1:31" s="53" customFormat="1" ht="12" x14ac:dyDescent="0.2"/>
    <row r="69" spans="1:31" s="53" customFormat="1" ht="12" x14ac:dyDescent="0.2"/>
    <row r="70" spans="1:31" s="53" customFormat="1" ht="15" x14ac:dyDescent="0.2">
      <c r="A70" s="54" t="s">
        <v>14</v>
      </c>
    </row>
    <row r="71" spans="1:31" s="53" customFormat="1" ht="15" x14ac:dyDescent="0.2">
      <c r="A71" s="54" t="s">
        <v>15</v>
      </c>
    </row>
    <row r="72" spans="1:31" s="53" customFormat="1" ht="15" x14ac:dyDescent="0.2">
      <c r="A72" s="54" t="s">
        <v>16</v>
      </c>
    </row>
    <row r="73" spans="1:31" s="53" customFormat="1" ht="15" x14ac:dyDescent="0.2">
      <c r="A73" s="54" t="s">
        <v>17</v>
      </c>
    </row>
    <row r="74" spans="1:31" s="53" customFormat="1" ht="15" x14ac:dyDescent="0.2">
      <c r="A74" s="54" t="s">
        <v>16</v>
      </c>
    </row>
    <row r="75" spans="1:31" s="53" customFormat="1" ht="15" x14ac:dyDescent="0.2">
      <c r="A75" s="54" t="s">
        <v>18</v>
      </c>
    </row>
    <row r="76" spans="1:31" s="53" customFormat="1" ht="15" x14ac:dyDescent="0.2">
      <c r="A76" s="54" t="s">
        <v>19</v>
      </c>
    </row>
    <row r="77" spans="1:31" s="53" customFormat="1" ht="15" x14ac:dyDescent="0.2">
      <c r="A77" s="54" t="s">
        <v>20</v>
      </c>
    </row>
    <row r="78" spans="1:31" s="53" customFormat="1" ht="15" x14ac:dyDescent="0.2">
      <c r="A78" s="54" t="s">
        <v>15</v>
      </c>
    </row>
    <row r="79" spans="1:31" s="53" customFormat="1" ht="15" x14ac:dyDescent="0.2">
      <c r="A79" s="54" t="s">
        <v>21</v>
      </c>
    </row>
    <row r="80" spans="1:31" s="53" customFormat="1" ht="15" x14ac:dyDescent="0.2">
      <c r="A80" s="54" t="s">
        <v>20</v>
      </c>
    </row>
    <row r="81" spans="1:1" s="53" customFormat="1" ht="15" x14ac:dyDescent="0.2">
      <c r="A81" s="54" t="s">
        <v>14</v>
      </c>
    </row>
    <row r="82" spans="1:1" s="53" customFormat="1" ht="15" x14ac:dyDescent="0.2">
      <c r="A82" s="54" t="s">
        <v>16</v>
      </c>
    </row>
    <row r="83" spans="1:1" s="53" customFormat="1" ht="15" x14ac:dyDescent="0.2">
      <c r="A83" s="54" t="s">
        <v>22</v>
      </c>
    </row>
    <row r="84" spans="1:1" s="53" customFormat="1" ht="15" x14ac:dyDescent="0.2">
      <c r="A84" s="54" t="s">
        <v>23</v>
      </c>
    </row>
    <row r="85" spans="1:1" s="53" customFormat="1" ht="15" x14ac:dyDescent="0.2">
      <c r="A85" s="54" t="s">
        <v>24</v>
      </c>
    </row>
    <row r="86" spans="1:1" s="53" customFormat="1" ht="15" x14ac:dyDescent="0.2">
      <c r="A86" s="54" t="s">
        <v>23</v>
      </c>
    </row>
    <row r="87" spans="1:1" s="53" customFormat="1" ht="15" x14ac:dyDescent="0.2">
      <c r="A87" s="54" t="s">
        <v>20</v>
      </c>
    </row>
    <row r="88" spans="1:1" s="53" customFormat="1" ht="15" x14ac:dyDescent="0.2">
      <c r="A88" s="54" t="s">
        <v>22</v>
      </c>
    </row>
    <row r="89" spans="1:1" s="53" customFormat="1" ht="15" x14ac:dyDescent="0.2">
      <c r="A89" s="54" t="s">
        <v>16</v>
      </c>
    </row>
    <row r="90" spans="1:1" s="53" customFormat="1" ht="12" x14ac:dyDescent="0.2"/>
    <row r="91" spans="1:1" s="53" customFormat="1" ht="12" x14ac:dyDescent="0.2">
      <c r="A91" s="53" t="e">
        <f>STDEV(A70:A89)</f>
        <v>#DIV/0!</v>
      </c>
    </row>
    <row r="92" spans="1:1" s="53" customFormat="1" ht="12" x14ac:dyDescent="0.2"/>
    <row r="93" spans="1:1" s="53" customFormat="1" ht="12" x14ac:dyDescent="0.2"/>
    <row r="94" spans="1:1" s="53" customFormat="1" ht="12" x14ac:dyDescent="0.2"/>
    <row r="95" spans="1:1" s="53" customFormat="1" ht="12" x14ac:dyDescent="0.2"/>
    <row r="96" spans="1:1" s="53" customFormat="1" ht="12" x14ac:dyDescent="0.2"/>
    <row r="97" s="53" customFormat="1" ht="12" x14ac:dyDescent="0.2"/>
    <row r="98" s="53" customFormat="1" ht="12" x14ac:dyDescent="0.2"/>
    <row r="99" s="53" customFormat="1" ht="12" x14ac:dyDescent="0.2"/>
    <row r="100" s="53" customFormat="1" ht="12" x14ac:dyDescent="0.2"/>
    <row r="101" s="53" customFormat="1" ht="12" x14ac:dyDescent="0.2"/>
    <row r="102" s="53" customFormat="1" ht="12" x14ac:dyDescent="0.2"/>
    <row r="103" s="53" customFormat="1" ht="12" x14ac:dyDescent="0.2"/>
    <row r="104" s="53" customFormat="1" ht="12" x14ac:dyDescent="0.2"/>
    <row r="105" s="53" customFormat="1" ht="12" x14ac:dyDescent="0.2"/>
    <row r="106" s="53" customFormat="1" ht="12" x14ac:dyDescent="0.2"/>
    <row r="107" s="53" customFormat="1" ht="12" x14ac:dyDescent="0.2"/>
    <row r="108" s="53" customFormat="1" ht="12" x14ac:dyDescent="0.2"/>
    <row r="109" s="53" customFormat="1" ht="12" x14ac:dyDescent="0.2"/>
    <row r="110" s="53" customFormat="1" ht="12" x14ac:dyDescent="0.2"/>
    <row r="111" s="53" customFormat="1" ht="12" x14ac:dyDescent="0.2"/>
    <row r="112" s="53" customFormat="1" ht="12" x14ac:dyDescent="0.2"/>
    <row r="113" s="53" customFormat="1" ht="12" x14ac:dyDescent="0.2"/>
    <row r="114" s="53" customFormat="1" ht="12" x14ac:dyDescent="0.2"/>
    <row r="115" s="53" customFormat="1" ht="12" x14ac:dyDescent="0.2"/>
    <row r="116" s="53" customFormat="1" ht="12" x14ac:dyDescent="0.2"/>
    <row r="117" s="53" customFormat="1" ht="12" x14ac:dyDescent="0.2"/>
    <row r="118" s="53" customFormat="1" ht="12" x14ac:dyDescent="0.2"/>
    <row r="119" s="53" customFormat="1" ht="12" x14ac:dyDescent="0.2"/>
    <row r="120" s="53" customFormat="1" ht="12" x14ac:dyDescent="0.2"/>
    <row r="121" s="53" customFormat="1" ht="12" x14ac:dyDescent="0.2"/>
    <row r="122" s="53" customFormat="1" ht="12" x14ac:dyDescent="0.2"/>
    <row r="123" s="53" customFormat="1" ht="12" x14ac:dyDescent="0.2"/>
    <row r="124" s="53" customFormat="1" ht="12" x14ac:dyDescent="0.2"/>
    <row r="125" s="53" customFormat="1" ht="12" x14ac:dyDescent="0.2"/>
    <row r="126" s="53" customFormat="1" ht="12" x14ac:dyDescent="0.2"/>
    <row r="127" s="53" customFormat="1" ht="12" x14ac:dyDescent="0.2"/>
    <row r="128" s="53" customFormat="1" ht="12" x14ac:dyDescent="0.2"/>
    <row r="129" spans="25:31" s="53" customFormat="1" ht="12" x14ac:dyDescent="0.2"/>
    <row r="130" spans="25:31" s="53" customFormat="1" ht="12" x14ac:dyDescent="0.2"/>
    <row r="131" spans="25:31" s="53" customFormat="1" ht="12" x14ac:dyDescent="0.2"/>
    <row r="132" spans="25:31" s="53" customFormat="1" ht="12" x14ac:dyDescent="0.2"/>
    <row r="133" spans="25:31" s="41" customFormat="1" ht="12" x14ac:dyDescent="0.2">
      <c r="Y133" s="53"/>
      <c r="Z133" s="53"/>
      <c r="AA133" s="53"/>
      <c r="AB133" s="53"/>
      <c r="AC133" s="53"/>
      <c r="AD133" s="53"/>
      <c r="AE133" s="53"/>
    </row>
    <row r="134" spans="25:31" s="41" customFormat="1" ht="12" x14ac:dyDescent="0.2">
      <c r="Y134" s="53"/>
      <c r="Z134" s="53"/>
      <c r="AA134" s="53"/>
      <c r="AB134" s="53"/>
      <c r="AC134" s="53"/>
      <c r="AD134" s="53"/>
      <c r="AE134" s="53"/>
    </row>
    <row r="135" spans="25:31" s="41" customFormat="1" ht="12" x14ac:dyDescent="0.2">
      <c r="Y135" s="53"/>
      <c r="Z135" s="53"/>
      <c r="AA135" s="53"/>
      <c r="AB135" s="53"/>
      <c r="AC135" s="53"/>
      <c r="AD135" s="53"/>
      <c r="AE135" s="53"/>
    </row>
    <row r="136" spans="25:31" s="41" customFormat="1" ht="12" x14ac:dyDescent="0.2">
      <c r="Y136" s="53"/>
      <c r="Z136" s="53"/>
      <c r="AA136" s="53"/>
      <c r="AB136" s="53"/>
      <c r="AC136" s="53"/>
      <c r="AD136" s="53"/>
      <c r="AE136" s="53"/>
    </row>
    <row r="137" spans="25:31" s="41" customFormat="1" ht="12" x14ac:dyDescent="0.2">
      <c r="Y137" s="53"/>
      <c r="Z137" s="53"/>
      <c r="AA137" s="53"/>
      <c r="AB137" s="53"/>
      <c r="AC137" s="53"/>
      <c r="AD137" s="53"/>
      <c r="AE137" s="53"/>
    </row>
    <row r="138" spans="25:31" s="41" customFormat="1" ht="12" x14ac:dyDescent="0.2">
      <c r="Y138" s="53"/>
      <c r="Z138" s="53"/>
      <c r="AA138" s="53"/>
      <c r="AB138" s="53"/>
      <c r="AC138" s="53"/>
      <c r="AD138" s="53"/>
      <c r="AE138" s="53"/>
    </row>
    <row r="139" spans="25:31" s="41" customFormat="1" ht="12" x14ac:dyDescent="0.2">
      <c r="Y139" s="53"/>
      <c r="Z139" s="53"/>
      <c r="AA139" s="53"/>
      <c r="AB139" s="53"/>
      <c r="AC139" s="53"/>
      <c r="AD139" s="53"/>
      <c r="AE139" s="53"/>
    </row>
    <row r="140" spans="25:31" s="41" customFormat="1" ht="12" x14ac:dyDescent="0.2">
      <c r="Y140" s="53"/>
      <c r="Z140" s="53"/>
      <c r="AA140" s="53"/>
      <c r="AB140" s="53"/>
      <c r="AC140" s="53"/>
      <c r="AD140" s="53"/>
      <c r="AE140" s="53"/>
    </row>
    <row r="141" spans="25:31" s="41" customFormat="1" ht="12" x14ac:dyDescent="0.2">
      <c r="Y141" s="53"/>
      <c r="Z141" s="53"/>
      <c r="AA141" s="53"/>
      <c r="AB141" s="53"/>
      <c r="AC141" s="53"/>
      <c r="AD141" s="53"/>
      <c r="AE141" s="53"/>
    </row>
    <row r="142" spans="25:31" s="41" customFormat="1" ht="12" x14ac:dyDescent="0.2">
      <c r="Y142" s="53"/>
      <c r="Z142" s="53"/>
      <c r="AA142" s="53"/>
      <c r="AB142" s="53"/>
      <c r="AC142" s="53"/>
      <c r="AD142" s="53"/>
      <c r="AE142" s="53"/>
    </row>
    <row r="143" spans="25:31" s="41" customFormat="1" ht="12" x14ac:dyDescent="0.2">
      <c r="Y143" s="53"/>
      <c r="Z143" s="53"/>
      <c r="AA143" s="53"/>
      <c r="AB143" s="53"/>
      <c r="AC143" s="53"/>
      <c r="AD143" s="53"/>
      <c r="AE143" s="53"/>
    </row>
    <row r="144" spans="25:31" s="41" customFormat="1" ht="12" x14ac:dyDescent="0.2">
      <c r="Y144" s="53"/>
      <c r="Z144" s="53"/>
      <c r="AA144" s="53"/>
      <c r="AB144" s="53"/>
      <c r="AC144" s="53"/>
      <c r="AD144" s="53"/>
      <c r="AE144" s="53"/>
    </row>
    <row r="145" spans="5:31" s="41" customFormat="1" ht="12" x14ac:dyDescent="0.2">
      <c r="Y145" s="53"/>
      <c r="Z145" s="53"/>
      <c r="AA145" s="53"/>
      <c r="AB145" s="53"/>
      <c r="AC145" s="53"/>
      <c r="AD145" s="53"/>
      <c r="AE145" s="53"/>
    </row>
    <row r="146" spans="5:31" s="41" customFormat="1" ht="12" x14ac:dyDescent="0.2">
      <c r="Y146" s="53"/>
      <c r="Z146" s="53"/>
      <c r="AA146" s="53"/>
      <c r="AB146" s="53"/>
      <c r="AC146" s="53"/>
      <c r="AD146" s="53"/>
      <c r="AE146" s="53"/>
    </row>
    <row r="147" spans="5:31" s="41" customFormat="1" ht="12" x14ac:dyDescent="0.2">
      <c r="Y147" s="53"/>
      <c r="Z147" s="53"/>
      <c r="AA147" s="53"/>
      <c r="AB147" s="53"/>
      <c r="AC147" s="53"/>
      <c r="AD147" s="53"/>
      <c r="AE147" s="53"/>
    </row>
    <row r="148" spans="5:31" s="41" customFormat="1" ht="12" x14ac:dyDescent="0.2">
      <c r="Y148" s="53"/>
      <c r="Z148" s="53"/>
      <c r="AA148" s="53"/>
      <c r="AB148" s="53"/>
      <c r="AC148" s="53"/>
      <c r="AD148" s="53"/>
      <c r="AE148" s="53"/>
    </row>
    <row r="149" spans="5:31" s="41" customFormat="1" ht="12" x14ac:dyDescent="0.2">
      <c r="Y149" s="53"/>
      <c r="Z149" s="53"/>
      <c r="AA149" s="53"/>
      <c r="AB149" s="53"/>
      <c r="AC149" s="53"/>
      <c r="AD149" s="53"/>
      <c r="AE149" s="53"/>
    </row>
    <row r="150" spans="5:31" s="41" customFormat="1" ht="12" x14ac:dyDescent="0.2">
      <c r="Y150" s="53"/>
      <c r="Z150" s="53"/>
      <c r="AA150" s="53"/>
      <c r="AB150" s="53"/>
      <c r="AC150" s="53"/>
      <c r="AD150" s="53"/>
      <c r="AE150" s="53"/>
    </row>
    <row r="151" spans="5:31" s="41" customFormat="1" ht="12" x14ac:dyDescent="0.2">
      <c r="Y151" s="53"/>
      <c r="Z151" s="53"/>
      <c r="AA151" s="53"/>
      <c r="AB151" s="53"/>
      <c r="AC151" s="53"/>
      <c r="AD151" s="53"/>
      <c r="AE151" s="53"/>
    </row>
    <row r="152" spans="5:31" s="41" customFormat="1" ht="12" x14ac:dyDescent="0.2">
      <c r="Y152" s="53"/>
      <c r="Z152" s="53"/>
      <c r="AA152" s="53"/>
      <c r="AB152" s="53"/>
      <c r="AC152" s="53"/>
      <c r="AD152" s="53"/>
      <c r="AE152" s="53"/>
    </row>
    <row r="153" spans="5:31" s="41" customFormat="1" ht="12" x14ac:dyDescent="0.2">
      <c r="Y153" s="53"/>
      <c r="Z153" s="53"/>
      <c r="AA153" s="53"/>
      <c r="AB153" s="53"/>
      <c r="AC153" s="53"/>
      <c r="AD153" s="53"/>
      <c r="AE153" s="53"/>
    </row>
    <row r="154" spans="5:31" s="41" customFormat="1" ht="12" x14ac:dyDescent="0.2">
      <c r="Y154" s="53"/>
      <c r="Z154" s="53"/>
      <c r="AA154" s="53"/>
      <c r="AB154" s="53"/>
      <c r="AC154" s="53"/>
      <c r="AD154" s="53"/>
      <c r="AE154" s="53"/>
    </row>
    <row r="155" spans="5:31" s="41" customFormat="1" ht="12" x14ac:dyDescent="0.2">
      <c r="Y155" s="53"/>
      <c r="Z155" s="53"/>
      <c r="AA155" s="53"/>
      <c r="AB155" s="53"/>
      <c r="AC155" s="53"/>
      <c r="AD155" s="53"/>
      <c r="AE155" s="53"/>
    </row>
    <row r="156" spans="5:31" s="15" customFormat="1" ht="12" x14ac:dyDescent="0.2"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58"/>
      <c r="Z156" s="58"/>
      <c r="AA156" s="58"/>
      <c r="AB156" s="58"/>
      <c r="AC156" s="58"/>
      <c r="AD156" s="58"/>
      <c r="AE156" s="58"/>
    </row>
    <row r="157" spans="5:31" s="15" customFormat="1" ht="12" x14ac:dyDescent="0.2"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58"/>
      <c r="Z157" s="58"/>
      <c r="AA157" s="58"/>
      <c r="AB157" s="58"/>
      <c r="AC157" s="58"/>
      <c r="AD157" s="58"/>
      <c r="AE157" s="58"/>
    </row>
    <row r="158" spans="5:31" s="15" customFormat="1" ht="12" x14ac:dyDescent="0.2"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58"/>
      <c r="Z158" s="58"/>
      <c r="AA158" s="58"/>
      <c r="AB158" s="58"/>
      <c r="AC158" s="58"/>
      <c r="AD158" s="58"/>
      <c r="AE158" s="58"/>
    </row>
    <row r="159" spans="5:31" s="5" customFormat="1" x14ac:dyDescent="0.2">
      <c r="Y159" s="62"/>
      <c r="Z159" s="62"/>
      <c r="AA159" s="62"/>
      <c r="AB159" s="62"/>
      <c r="AC159" s="62"/>
      <c r="AD159" s="62"/>
      <c r="AE159" s="62"/>
    </row>
    <row r="160" spans="5:31" s="5" customFormat="1" x14ac:dyDescent="0.2">
      <c r="Y160" s="62"/>
      <c r="Z160" s="62"/>
      <c r="AA160" s="62"/>
      <c r="AB160" s="62"/>
      <c r="AC160" s="62"/>
      <c r="AD160" s="62"/>
      <c r="AE160" s="62"/>
    </row>
    <row r="161" spans="25:31" s="5" customFormat="1" x14ac:dyDescent="0.2">
      <c r="Y161" s="62"/>
      <c r="Z161" s="62"/>
      <c r="AA161" s="62"/>
      <c r="AB161" s="62"/>
      <c r="AC161" s="62"/>
      <c r="AD161" s="62"/>
      <c r="AE161" s="62"/>
    </row>
  </sheetData>
  <sheetProtection selectLockedCells="1"/>
  <mergeCells count="2">
    <mergeCell ref="B19:D19"/>
    <mergeCell ref="A11:B1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"/>
  <sheetViews>
    <sheetView workbookViewId="0">
      <selection activeCell="B13" sqref="B13"/>
    </sheetView>
  </sheetViews>
  <sheetFormatPr defaultRowHeight="12.75" x14ac:dyDescent="0.2"/>
  <cols>
    <col min="1" max="1" width="29" style="5" customWidth="1"/>
    <col min="2" max="2" width="28.85546875" style="5" customWidth="1"/>
    <col min="3" max="16384" width="9.140625" style="5"/>
  </cols>
  <sheetData>
    <row r="1" spans="1:8" x14ac:dyDescent="0.2">
      <c r="A1" s="93"/>
      <c r="B1" s="94"/>
      <c r="C1" s="94"/>
    </row>
    <row r="2" spans="1:8" x14ac:dyDescent="0.2">
      <c r="A2" s="95"/>
      <c r="B2" s="96"/>
      <c r="C2" s="96"/>
    </row>
    <row r="3" spans="1:8" x14ac:dyDescent="0.2">
      <c r="A3" s="6"/>
      <c r="B3" s="7"/>
      <c r="C3" s="7"/>
    </row>
    <row r="4" spans="1:8" x14ac:dyDescent="0.2">
      <c r="A4" s="6"/>
      <c r="B4" s="7"/>
      <c r="C4" s="7"/>
    </row>
    <row r="5" spans="1:8" x14ac:dyDescent="0.2">
      <c r="A5" s="13"/>
      <c r="B5" s="14"/>
      <c r="C5" s="14"/>
    </row>
    <row r="6" spans="1:8" ht="28.5" customHeight="1" x14ac:dyDescent="0.2">
      <c r="A6" s="90" t="s">
        <v>25</v>
      </c>
      <c r="B6" s="91"/>
      <c r="C6" s="14"/>
    </row>
    <row r="7" spans="1:8" s="9" customFormat="1" x14ac:dyDescent="0.2">
      <c r="A7" s="76" t="s">
        <v>5</v>
      </c>
      <c r="B7" s="81">
        <f>'DANE WEJŚCIOWE (gdy k=3)'!B12*('DANE WEJŚCIOWE (gdy k=3)'!B13-1)</f>
        <v>20</v>
      </c>
    </row>
    <row r="8" spans="1:8" s="9" customFormat="1" ht="24" x14ac:dyDescent="0.2">
      <c r="A8" s="77" t="s">
        <v>6</v>
      </c>
      <c r="B8" s="81" t="str">
        <f>IF(B7&lt;'DANE WEJŚCIOWE (gdy k=3)'!B15,'DANE WEJŚCIOWE (gdy k=3)'!B17,'DANE WEJŚCIOWE (gdy k=3)'!A17)</f>
        <v>TAK</v>
      </c>
    </row>
    <row r="9" spans="1:8" s="9" customFormat="1" ht="25.5" x14ac:dyDescent="0.25">
      <c r="A9" s="78" t="s">
        <v>35</v>
      </c>
      <c r="B9" s="82">
        <f>'DANE WEJŚCIOWE (gdy k=3)'!AD21</f>
        <v>15.193200233437764</v>
      </c>
    </row>
    <row r="10" spans="1:8" s="9" customFormat="1" x14ac:dyDescent="0.2">
      <c r="A10" s="79" t="s">
        <v>36</v>
      </c>
      <c r="B10" s="83">
        <f>B9*2.77</f>
        <v>42.085164646622609</v>
      </c>
    </row>
    <row r="11" spans="1:8" s="9" customFormat="1" ht="13.5" x14ac:dyDescent="0.25">
      <c r="A11" s="80" t="s">
        <v>33</v>
      </c>
      <c r="B11" s="84">
        <f>100*B9/'DANE WEJŚCIOWE (gdy k=3)'!B14</f>
        <v>7.2348572540179834</v>
      </c>
    </row>
    <row r="12" spans="1:8" s="9" customFormat="1" x14ac:dyDescent="0.2">
      <c r="A12" s="10"/>
      <c r="B12" s="11"/>
    </row>
    <row r="13" spans="1:8" s="9" customFormat="1" x14ac:dyDescent="0.2">
      <c r="A13" s="10"/>
      <c r="B13" s="11"/>
    </row>
    <row r="14" spans="1:8" s="9" customFormat="1" x14ac:dyDescent="0.2">
      <c r="A14" s="10"/>
      <c r="B14" s="12"/>
    </row>
    <row r="15" spans="1:8" ht="36.75" customHeight="1" x14ac:dyDescent="0.2">
      <c r="A15" s="97" t="s">
        <v>0</v>
      </c>
      <c r="B15" s="97"/>
      <c r="C15" s="97"/>
      <c r="D15" s="97"/>
      <c r="E15" s="97"/>
      <c r="F15" s="97"/>
      <c r="G15" s="97"/>
      <c r="H15" s="97"/>
    </row>
    <row r="16" spans="1:8" ht="24" customHeight="1" x14ac:dyDescent="0.2">
      <c r="A16" s="98" t="s">
        <v>1</v>
      </c>
      <c r="B16" s="99"/>
      <c r="C16" s="99"/>
      <c r="D16" s="99"/>
      <c r="E16" s="99"/>
      <c r="F16" s="99"/>
      <c r="G16" s="99"/>
      <c r="H16" s="99"/>
    </row>
  </sheetData>
  <sheetProtection algorithmName="SHA-512" hashValue="2RR3VY8TBQHJ3SedAN0EY9gW3xgaKWa/3uzwDdVmqoPxaYLGQ3nWgQ9U8MjVoQofLwntZL6x61cUStmcZDL+FQ==" saltValue="W6FbpZ9DZkEx7MaEoCq5FA==" spinCount="100000" sheet="1" objects="1" scenarios="1" selectLockedCells="1" selectUnlockedCells="1"/>
  <mergeCells count="5">
    <mergeCell ref="A1:C1"/>
    <mergeCell ref="A2:C2"/>
    <mergeCell ref="A15:H15"/>
    <mergeCell ref="A16:H16"/>
    <mergeCell ref="A6:B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5:M91"/>
  <sheetViews>
    <sheetView workbookViewId="0">
      <selection activeCell="Q74" sqref="Q74"/>
    </sheetView>
  </sheetViews>
  <sheetFormatPr defaultRowHeight="12.75" x14ac:dyDescent="0.2"/>
  <cols>
    <col min="1" max="16384" width="9.140625" style="5"/>
  </cols>
  <sheetData>
    <row r="5" spans="1:11" ht="18" x14ac:dyDescent="0.2">
      <c r="A5" s="101" t="s">
        <v>38</v>
      </c>
      <c r="B5" s="101"/>
      <c r="C5" s="101"/>
      <c r="D5" s="101"/>
      <c r="E5" s="101"/>
      <c r="F5" s="101"/>
      <c r="G5" s="101"/>
    </row>
    <row r="6" spans="1:11" ht="36.75" x14ac:dyDescent="0.2">
      <c r="A6" s="102" t="s">
        <v>39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33.75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8" x14ac:dyDescent="0.2">
      <c r="A8" s="104" t="s">
        <v>40</v>
      </c>
      <c r="B8" s="104"/>
      <c r="C8" s="104"/>
      <c r="D8" s="104"/>
      <c r="E8" s="104"/>
      <c r="F8" s="104"/>
      <c r="G8" s="104"/>
    </row>
    <row r="9" spans="1:11" ht="98.25" customHeight="1" x14ac:dyDescent="0.2">
      <c r="A9" s="105" t="s">
        <v>41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5" x14ac:dyDescent="0.2">
      <c r="A10" s="106"/>
      <c r="B10" s="106"/>
    </row>
    <row r="11" spans="1:11" ht="15" x14ac:dyDescent="0.2">
      <c r="A11" s="106"/>
      <c r="B11" s="106"/>
    </row>
    <row r="12" spans="1:11" ht="22.5" x14ac:dyDescent="0.2">
      <c r="A12" s="106"/>
      <c r="B12" s="106"/>
      <c r="F12" s="107"/>
    </row>
    <row r="13" spans="1:11" ht="22.5" x14ac:dyDescent="0.2">
      <c r="A13" s="108"/>
      <c r="B13" s="106"/>
      <c r="C13" s="107"/>
    </row>
    <row r="14" spans="1:11" ht="15" x14ac:dyDescent="0.2">
      <c r="A14" s="109"/>
      <c r="B14" s="106"/>
      <c r="C14" s="110"/>
    </row>
    <row r="15" spans="1:11" ht="15" x14ac:dyDescent="0.2">
      <c r="A15" s="109"/>
      <c r="B15" s="106"/>
      <c r="C15" s="111"/>
    </row>
    <row r="17" spans="1:13" x14ac:dyDescent="0.2">
      <c r="A17" s="112"/>
    </row>
    <row r="18" spans="1:13" ht="15" x14ac:dyDescent="0.2">
      <c r="A18" s="113" t="s">
        <v>42</v>
      </c>
    </row>
    <row r="20" spans="1:13" ht="15" x14ac:dyDescent="0.2">
      <c r="A20" s="114" t="s">
        <v>43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 x14ac:dyDescent="0.2">
      <c r="A21" s="116" t="s">
        <v>44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 x14ac:dyDescent="0.2">
      <c r="A22" s="116" t="s">
        <v>45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5.75" x14ac:dyDescent="0.2">
      <c r="A23" s="116" t="s">
        <v>46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15" x14ac:dyDescent="0.2">
      <c r="A24" s="114" t="s">
        <v>47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ht="15.75" x14ac:dyDescent="0.2">
      <c r="A25" s="116" t="s">
        <v>48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3" ht="15.75" x14ac:dyDescent="0.2">
      <c r="A26" s="116" t="s">
        <v>49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5.75" x14ac:dyDescent="0.2">
      <c r="A27" s="116" t="s">
        <v>50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1:13" ht="15.75" x14ac:dyDescent="0.2">
      <c r="A28" s="116" t="s">
        <v>51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 ht="15.75" x14ac:dyDescent="0.2">
      <c r="A29" s="116" t="s">
        <v>52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3" ht="15.75" x14ac:dyDescent="0.2">
      <c r="A30" s="116" t="s">
        <v>53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ht="15.75" x14ac:dyDescent="0.2">
      <c r="A31" s="116" t="s">
        <v>54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5.75" x14ac:dyDescent="0.2">
      <c r="A32" s="116" t="s">
        <v>55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3" ht="15" x14ac:dyDescent="0.2">
      <c r="A33" s="114" t="s">
        <v>56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spans="1:13" ht="15.75" x14ac:dyDescent="0.2">
      <c r="A34" s="116" t="s">
        <v>57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</row>
    <row r="35" spans="1:13" ht="15" x14ac:dyDescent="0.2">
      <c r="A35" s="114" t="s">
        <v>58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6" spans="1:13" ht="15" x14ac:dyDescent="0.2">
      <c r="A36" s="114" t="s">
        <v>59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1:13" ht="15.75" x14ac:dyDescent="0.2">
      <c r="A37" s="116" t="s">
        <v>60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ht="15" x14ac:dyDescent="0.2">
      <c r="A38" s="114" t="s">
        <v>61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ht="15.75" x14ac:dyDescent="0.2">
      <c r="A39" s="116" t="s">
        <v>62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ht="15.75" x14ac:dyDescent="0.2">
      <c r="A40" s="116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x14ac:dyDescent="0.2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3" ht="15" x14ac:dyDescent="0.2">
      <c r="A42" s="113" t="s">
        <v>63</v>
      </c>
    </row>
    <row r="43" spans="1:13" ht="15" x14ac:dyDescent="0.2">
      <c r="A43" s="117" t="s">
        <v>64</v>
      </c>
    </row>
    <row r="47" spans="1:13" ht="15.75" x14ac:dyDescent="0.2">
      <c r="A47" s="113" t="s">
        <v>65</v>
      </c>
    </row>
    <row r="48" spans="1:13" ht="15" x14ac:dyDescent="0.2">
      <c r="A48" s="117" t="s">
        <v>66</v>
      </c>
    </row>
    <row r="49" spans="1:5" ht="15" x14ac:dyDescent="0.2">
      <c r="A49" s="117" t="s">
        <v>67</v>
      </c>
    </row>
    <row r="50" spans="1:5" ht="15" x14ac:dyDescent="0.2">
      <c r="A50" s="118" t="s">
        <v>68</v>
      </c>
    </row>
    <row r="52" spans="1:5" ht="15" x14ac:dyDescent="0.2">
      <c r="A52" s="113" t="s">
        <v>69</v>
      </c>
    </row>
    <row r="53" spans="1:5" ht="15" x14ac:dyDescent="0.2">
      <c r="A53" s="119" t="s">
        <v>70</v>
      </c>
    </row>
    <row r="54" spans="1:5" ht="15" x14ac:dyDescent="0.2">
      <c r="A54" s="119" t="s">
        <v>71</v>
      </c>
    </row>
    <row r="55" spans="1:5" ht="15" x14ac:dyDescent="0.2">
      <c r="A55" s="119" t="s">
        <v>72</v>
      </c>
      <c r="B55" s="120"/>
      <c r="C55" s="120"/>
      <c r="D55" s="120"/>
      <c r="E55" s="120"/>
    </row>
    <row r="56" spans="1:5" ht="15" x14ac:dyDescent="0.2">
      <c r="A56" s="119"/>
      <c r="B56" s="117" t="s">
        <v>73</v>
      </c>
      <c r="C56" s="120"/>
      <c r="D56" s="120"/>
      <c r="E56" s="120"/>
    </row>
    <row r="57" spans="1:5" ht="15" x14ac:dyDescent="0.2">
      <c r="A57" s="119"/>
      <c r="B57" s="117"/>
      <c r="C57" s="120"/>
      <c r="D57" s="120"/>
      <c r="E57" s="120"/>
    </row>
    <row r="59" spans="1:5" ht="15" x14ac:dyDescent="0.2">
      <c r="A59" s="113" t="s">
        <v>74</v>
      </c>
    </row>
    <row r="60" spans="1:5" ht="15.75" x14ac:dyDescent="0.2">
      <c r="A60" s="117" t="s">
        <v>75</v>
      </c>
    </row>
    <row r="61" spans="1:5" ht="15" x14ac:dyDescent="0.2">
      <c r="A61" s="117"/>
    </row>
    <row r="63" spans="1:5" ht="15" x14ac:dyDescent="0.2">
      <c r="A63" s="113" t="s">
        <v>76</v>
      </c>
    </row>
    <row r="64" spans="1:5" ht="15" x14ac:dyDescent="0.2">
      <c r="A64" s="117" t="s">
        <v>77</v>
      </c>
    </row>
    <row r="65" spans="1:1" ht="15" x14ac:dyDescent="0.2">
      <c r="A65" s="117"/>
    </row>
    <row r="66" spans="1:1" ht="15" x14ac:dyDescent="0.2">
      <c r="A66" s="119"/>
    </row>
    <row r="67" spans="1:1" ht="15" x14ac:dyDescent="0.2">
      <c r="A67" s="113" t="s">
        <v>78</v>
      </c>
    </row>
    <row r="68" spans="1:1" ht="15" x14ac:dyDescent="0.2">
      <c r="A68" s="117" t="s">
        <v>79</v>
      </c>
    </row>
    <row r="69" spans="1:1" x14ac:dyDescent="0.2">
      <c r="A69" s="112"/>
    </row>
    <row r="70" spans="1:1" x14ac:dyDescent="0.2">
      <c r="A70" s="112"/>
    </row>
    <row r="71" spans="1:1" x14ac:dyDescent="0.2">
      <c r="A71" s="112"/>
    </row>
    <row r="72" spans="1:1" ht="15" x14ac:dyDescent="0.2">
      <c r="A72" s="113" t="s">
        <v>80</v>
      </c>
    </row>
    <row r="79" spans="1:1" ht="15" x14ac:dyDescent="0.2">
      <c r="A79" s="113" t="s">
        <v>81</v>
      </c>
    </row>
    <row r="80" spans="1:1" s="117" customFormat="1" ht="15" x14ac:dyDescent="0.2"/>
    <row r="81" spans="1:4" ht="15" x14ac:dyDescent="0.2">
      <c r="A81" s="117" t="s">
        <v>82</v>
      </c>
    </row>
    <row r="82" spans="1:4" ht="15" x14ac:dyDescent="0.2">
      <c r="A82" s="117"/>
    </row>
    <row r="83" spans="1:4" ht="15.75" x14ac:dyDescent="0.2">
      <c r="A83" s="121"/>
    </row>
    <row r="84" spans="1:4" ht="15.75" x14ac:dyDescent="0.2">
      <c r="A84" s="121"/>
    </row>
    <row r="85" spans="1:4" ht="15.75" x14ac:dyDescent="0.2">
      <c r="A85" s="121" t="s">
        <v>68</v>
      </c>
    </row>
    <row r="86" spans="1:4" ht="30.75" customHeight="1" x14ac:dyDescent="0.2">
      <c r="A86" s="122" t="s">
        <v>83</v>
      </c>
      <c r="B86" s="123"/>
      <c r="C86" s="123"/>
      <c r="D86" s="123"/>
    </row>
    <row r="87" spans="1:4" ht="15" x14ac:dyDescent="0.2">
      <c r="A87" s="117"/>
    </row>
    <row r="88" spans="1:4" ht="15" x14ac:dyDescent="0.2">
      <c r="A88" s="117"/>
    </row>
    <row r="89" spans="1:4" ht="15" x14ac:dyDescent="0.2">
      <c r="A89" s="117"/>
    </row>
    <row r="90" spans="1:4" ht="15" x14ac:dyDescent="0.2">
      <c r="A90" s="117"/>
    </row>
    <row r="91" spans="1:4" ht="15" x14ac:dyDescent="0.2">
      <c r="A91" s="117"/>
    </row>
  </sheetData>
  <sheetProtection algorithmName="SHA-512" hashValue="UywjFYr9BmIev9YPryFVk/V7+C+4sdVrqaur6QFBjSe9WpmWKS7MlLE3+uKPxZVOrD6XzCQjRssG/bDGlLx6rw==" saltValue="gxxiET/KXxqfv5CFHbJefQ==" spinCount="100000" sheet="1" objects="1" scenarios="1" selectLockedCells="1" selectUnlockedCells="1"/>
  <mergeCells count="4">
    <mergeCell ref="A5:G5"/>
    <mergeCell ref="A6:K6"/>
    <mergeCell ref="A8:G8"/>
    <mergeCell ref="A9:K9"/>
  </mergeCells>
  <hyperlinks>
    <hyperlink ref="A81" r:id="rId1" display="mailto:info@bnt-sigma.pl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DANE WEJŚCIOWE (gdy k=2)</vt:lpstr>
      <vt:lpstr>WYNIK (gdy k=2)</vt:lpstr>
      <vt:lpstr>DANE WEJŚCIOWE (gdy k=3)</vt:lpstr>
      <vt:lpstr>WYNIK (gdy k=3)</vt:lpstr>
      <vt:lpstr>SZKOLENIE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Naukowo-Techniczne SIGMA</dc:creator>
  <cp:lastModifiedBy>Krzysztof</cp:lastModifiedBy>
  <dcterms:created xsi:type="dcterms:W3CDTF">2016-05-25T20:02:38Z</dcterms:created>
  <dcterms:modified xsi:type="dcterms:W3CDTF">2018-04-29T07:59:14Z</dcterms:modified>
</cp:coreProperties>
</file>